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unday Women Timing Sheet" sheetId="1" r:id="rId1"/>
  </sheets>
  <definedNames>
    <definedName name="_xlnm._FilterDatabase" localSheetId="0" hidden="1">'Sunday Women Timing Sheet'!$A$1:$J$56</definedName>
  </definedNames>
  <calcPr calcId="145621"/>
</workbook>
</file>

<file path=xl/calcChain.xml><?xml version="1.0" encoding="utf-8"?>
<calcChain xmlns="http://schemas.openxmlformats.org/spreadsheetml/2006/main">
  <c r="B4" i="1" l="1"/>
  <c r="B5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1" i="1" s="1"/>
  <c r="B52" i="1" s="1"/>
  <c r="B53" i="1" s="1"/>
  <c r="B54" i="1" s="1"/>
  <c r="B55" i="1" s="1"/>
  <c r="B56" i="1" s="1"/>
  <c r="B3" i="1"/>
  <c r="P17" i="1" l="1"/>
  <c r="S17" i="1"/>
  <c r="T17" i="1"/>
  <c r="I12" i="1"/>
  <c r="U57" i="1"/>
  <c r="I3" i="1"/>
  <c r="I2" i="1"/>
  <c r="I6" i="1"/>
  <c r="I9" i="1"/>
  <c r="I11" i="1"/>
  <c r="I7" i="1"/>
  <c r="I13" i="1"/>
  <c r="I10" i="1"/>
  <c r="I8" i="1"/>
  <c r="I40" i="1"/>
  <c r="I33" i="1"/>
  <c r="I42" i="1"/>
  <c r="I34" i="1"/>
  <c r="I32" i="1"/>
  <c r="I21" i="1"/>
  <c r="I23" i="1"/>
  <c r="I30" i="1"/>
  <c r="I41" i="1"/>
  <c r="I37" i="1"/>
  <c r="I39" i="1"/>
  <c r="I44" i="1"/>
  <c r="I20" i="1"/>
  <c r="I36" i="1"/>
  <c r="I29" i="1"/>
  <c r="I35" i="1"/>
  <c r="I31" i="1"/>
  <c r="I27" i="1"/>
  <c r="I46" i="1"/>
  <c r="I24" i="1"/>
  <c r="I25" i="1"/>
  <c r="I22" i="1"/>
  <c r="I26" i="1"/>
  <c r="I28" i="1"/>
  <c r="I38" i="1"/>
  <c r="I49" i="1"/>
  <c r="I19" i="1"/>
  <c r="I50" i="1"/>
  <c r="I53" i="1"/>
  <c r="I51" i="1"/>
  <c r="I52" i="1"/>
  <c r="I5" i="1"/>
  <c r="P3" i="1"/>
  <c r="P2" i="1"/>
  <c r="P6" i="1"/>
  <c r="P9" i="1"/>
  <c r="P11" i="1"/>
  <c r="P7" i="1"/>
  <c r="P18" i="1"/>
  <c r="P10" i="1"/>
  <c r="P8" i="1"/>
  <c r="P40" i="1"/>
  <c r="P33" i="1"/>
  <c r="P34" i="1"/>
  <c r="P32" i="1"/>
  <c r="P21" i="1"/>
  <c r="P23" i="1"/>
  <c r="P30" i="1"/>
  <c r="P41" i="1"/>
  <c r="P37" i="1"/>
  <c r="P39" i="1"/>
  <c r="P20" i="1"/>
  <c r="P36" i="1"/>
  <c r="P29" i="1"/>
  <c r="P35" i="1"/>
  <c r="P31" i="1"/>
  <c r="P27" i="1"/>
  <c r="P45" i="1"/>
  <c r="P48" i="1"/>
  <c r="P24" i="1"/>
  <c r="P25" i="1"/>
  <c r="P22" i="1"/>
  <c r="P26" i="1"/>
  <c r="P28" i="1"/>
  <c r="P38" i="1"/>
  <c r="P19" i="1"/>
  <c r="R54" i="1"/>
  <c r="T54" i="1" s="1"/>
  <c r="P50" i="1"/>
  <c r="P53" i="1"/>
  <c r="P51" i="1"/>
  <c r="P52" i="1"/>
  <c r="R27" i="1" l="1"/>
  <c r="R3" i="1"/>
  <c r="T3" i="1" s="1"/>
  <c r="R12" i="1"/>
  <c r="T12" i="1" s="1"/>
  <c r="R20" i="1"/>
  <c r="S20" i="1" s="1"/>
  <c r="S14" i="1"/>
  <c r="R56" i="1"/>
  <c r="T56" i="1" s="1"/>
  <c r="R44" i="1"/>
  <c r="T44" i="1" s="1"/>
  <c r="R30" i="1"/>
  <c r="S30" i="1" s="1"/>
  <c r="R34" i="1"/>
  <c r="T34" i="1" s="1"/>
  <c r="R40" i="1"/>
  <c r="S40" i="1" s="1"/>
  <c r="T16" i="1"/>
  <c r="R48" i="1"/>
  <c r="T48" i="1" s="1"/>
  <c r="R51" i="1"/>
  <c r="T51" i="1" s="1"/>
  <c r="R28" i="1"/>
  <c r="T28" i="1" s="1"/>
  <c r="R24" i="1"/>
  <c r="T24" i="1" s="1"/>
  <c r="R45" i="1"/>
  <c r="T45" i="1" s="1"/>
  <c r="R43" i="1"/>
  <c r="T43" i="1" s="1"/>
  <c r="T13" i="1"/>
  <c r="T15" i="1"/>
  <c r="R55" i="1"/>
  <c r="T55" i="1" s="1"/>
  <c r="R47" i="1"/>
  <c r="S47" i="1" s="1"/>
  <c r="R52" i="1"/>
  <c r="S52" i="1" s="1"/>
  <c r="R33" i="1"/>
  <c r="T33" i="1" s="1"/>
  <c r="R32" i="1"/>
  <c r="S32" i="1" s="1"/>
  <c r="R21" i="1"/>
  <c r="T21" i="1" s="1"/>
  <c r="R37" i="1"/>
  <c r="S37" i="1" s="1"/>
  <c r="R29" i="1"/>
  <c r="T29" i="1" s="1"/>
  <c r="R31" i="1"/>
  <c r="T31" i="1" s="1"/>
  <c r="R26" i="1"/>
  <c r="S26" i="1" s="1"/>
  <c r="R7" i="1"/>
  <c r="S7" i="1" s="1"/>
  <c r="R8" i="1"/>
  <c r="T8" i="1" s="1"/>
  <c r="R2" i="1"/>
  <c r="T2" i="1" s="1"/>
  <c r="S5" i="1"/>
  <c r="R53" i="1"/>
  <c r="S53" i="1" s="1"/>
  <c r="R50" i="1"/>
  <c r="T50" i="1" s="1"/>
  <c r="R19" i="1"/>
  <c r="T19" i="1" s="1"/>
  <c r="R49" i="1"/>
  <c r="S49" i="1" s="1"/>
  <c r="R38" i="1"/>
  <c r="S38" i="1" s="1"/>
  <c r="R22" i="1"/>
  <c r="T22" i="1" s="1"/>
  <c r="R25" i="1"/>
  <c r="T25" i="1" s="1"/>
  <c r="R46" i="1"/>
  <c r="S46" i="1" s="1"/>
  <c r="R35" i="1"/>
  <c r="T35" i="1" s="1"/>
  <c r="R36" i="1"/>
  <c r="T36" i="1" s="1"/>
  <c r="R39" i="1"/>
  <c r="T39" i="1" s="1"/>
  <c r="R41" i="1"/>
  <c r="S41" i="1" s="1"/>
  <c r="R23" i="1"/>
  <c r="T23" i="1" s="1"/>
  <c r="R42" i="1"/>
  <c r="S42" i="1" s="1"/>
  <c r="R10" i="1"/>
  <c r="S10" i="1" s="1"/>
  <c r="T18" i="1"/>
  <c r="R11" i="1"/>
  <c r="S11" i="1" s="1"/>
  <c r="R9" i="1"/>
  <c r="S9" i="1" s="1"/>
  <c r="R6" i="1"/>
  <c r="S6" i="1" s="1"/>
  <c r="S27" i="1"/>
  <c r="T27" i="1"/>
  <c r="S3" i="1"/>
  <c r="U3" i="1" s="1"/>
  <c r="S54" i="1"/>
  <c r="T4" i="1"/>
  <c r="S12" i="1" l="1"/>
  <c r="T40" i="1"/>
  <c r="S24" i="1"/>
  <c r="U24" i="1" s="1"/>
  <c r="S44" i="1"/>
  <c r="S31" i="1"/>
  <c r="U31" i="1" s="1"/>
  <c r="S34" i="1"/>
  <c r="U34" i="1" s="1"/>
  <c r="T30" i="1"/>
  <c r="U30" i="1" s="1"/>
  <c r="T20" i="1"/>
  <c r="S8" i="1"/>
  <c r="U8" i="1" s="1"/>
  <c r="T32" i="1"/>
  <c r="U32" i="1" s="1"/>
  <c r="S13" i="1"/>
  <c r="T7" i="1"/>
  <c r="U7" i="1" s="1"/>
  <c r="U27" i="1"/>
  <c r="T6" i="1"/>
  <c r="U6" i="1" s="1"/>
  <c r="S29" i="1"/>
  <c r="U29" i="1" s="1"/>
  <c r="U20" i="1"/>
  <c r="S48" i="1"/>
  <c r="S56" i="1"/>
  <c r="S16" i="1"/>
  <c r="S15" i="1"/>
  <c r="T14" i="1"/>
  <c r="S51" i="1"/>
  <c r="U51" i="1" s="1"/>
  <c r="T47" i="1"/>
  <c r="T10" i="1"/>
  <c r="U10" i="1" s="1"/>
  <c r="S19" i="1"/>
  <c r="U19" i="1" s="1"/>
  <c r="S33" i="1"/>
  <c r="U33" i="1" s="1"/>
  <c r="S55" i="1"/>
  <c r="S45" i="1"/>
  <c r="T52" i="1"/>
  <c r="U52" i="1" s="1"/>
  <c r="U40" i="1"/>
  <c r="T37" i="1"/>
  <c r="U37" i="1" s="1"/>
  <c r="S2" i="1"/>
  <c r="U2" i="1" s="1"/>
  <c r="S43" i="1"/>
  <c r="S28" i="1"/>
  <c r="U28" i="1" s="1"/>
  <c r="T11" i="1"/>
  <c r="U11" i="1" s="1"/>
  <c r="S21" i="1"/>
  <c r="U21" i="1" s="1"/>
  <c r="S50" i="1"/>
  <c r="U50" i="1" s="1"/>
  <c r="T53" i="1"/>
  <c r="U53" i="1" s="1"/>
  <c r="T42" i="1"/>
  <c r="T41" i="1"/>
  <c r="U41" i="1" s="1"/>
  <c r="S36" i="1"/>
  <c r="U36" i="1" s="1"/>
  <c r="S35" i="1"/>
  <c r="U35" i="1" s="1"/>
  <c r="S22" i="1"/>
  <c r="U22" i="1" s="1"/>
  <c r="T26" i="1"/>
  <c r="U26" i="1" s="1"/>
  <c r="T38" i="1"/>
  <c r="U38" i="1" s="1"/>
  <c r="T9" i="1"/>
  <c r="U9" i="1" s="1"/>
  <c r="T5" i="1"/>
  <c r="T49" i="1"/>
  <c r="S25" i="1"/>
  <c r="U25" i="1" s="1"/>
  <c r="T46" i="1"/>
  <c r="S39" i="1"/>
  <c r="U39" i="1" s="1"/>
  <c r="S23" i="1"/>
  <c r="U23" i="1" s="1"/>
  <c r="S18" i="1"/>
  <c r="S4" i="1"/>
</calcChain>
</file>

<file path=xl/sharedStrings.xml><?xml version="1.0" encoding="utf-8"?>
<sst xmlns="http://schemas.openxmlformats.org/spreadsheetml/2006/main" count="213" uniqueCount="87">
  <si>
    <t>Bib</t>
  </si>
  <si>
    <t>Class</t>
  </si>
  <si>
    <t>Full Name</t>
  </si>
  <si>
    <t>U8</t>
  </si>
  <si>
    <t>Vipond  Carolyn</t>
  </si>
  <si>
    <t>Bigatel  Haven</t>
  </si>
  <si>
    <t>Wright  Samantha</t>
  </si>
  <si>
    <t>U10</t>
  </si>
  <si>
    <t>Harrington  Ella</t>
  </si>
  <si>
    <t>Dennehy  Quinn</t>
  </si>
  <si>
    <t>Habel  Payton</t>
  </si>
  <si>
    <t>Craig  Catherine</t>
  </si>
  <si>
    <t>Whalen  Carly</t>
  </si>
  <si>
    <t>Porter  Sophia</t>
  </si>
  <si>
    <t>Golik  Ella</t>
  </si>
  <si>
    <t>Schoening  Ava</t>
  </si>
  <si>
    <t>Johnson  Annika</t>
  </si>
  <si>
    <t>Aluas  Sofia</t>
  </si>
  <si>
    <t>Krueger  Ava</t>
  </si>
  <si>
    <t>Bigatel  Paisley</t>
  </si>
  <si>
    <t>Kettrick  Lucy</t>
  </si>
  <si>
    <t>U12</t>
  </si>
  <si>
    <t>Bigatel  Stellar</t>
  </si>
  <si>
    <t>Szylko  kaija</t>
  </si>
  <si>
    <t>Lindsay  Kate</t>
  </si>
  <si>
    <t>Schnitzius  Kaitlyn</t>
  </si>
  <si>
    <t>Clayton  Audrey</t>
  </si>
  <si>
    <t>Walters  Margaret</t>
  </si>
  <si>
    <t>Janssen  Halle</t>
  </si>
  <si>
    <t>Most  Dylan</t>
  </si>
  <si>
    <t>Lindsay  Carlie</t>
  </si>
  <si>
    <t>Laboda  Anna</t>
  </si>
  <si>
    <t>Walters  Elise</t>
  </si>
  <si>
    <t>Lewison  Cate</t>
  </si>
  <si>
    <t>O'Connor  Callan</t>
  </si>
  <si>
    <t>Frohlich  Annaliese</t>
  </si>
  <si>
    <t>Moulding  Lauren</t>
  </si>
  <si>
    <t>Watterson  Aleah</t>
  </si>
  <si>
    <t>Simchuk  Stella</t>
  </si>
  <si>
    <t>Wilson  Madison</t>
  </si>
  <si>
    <t>Porter  Emily</t>
  </si>
  <si>
    <t>Hasija  Anya</t>
  </si>
  <si>
    <t>Stamnes  Ruby</t>
  </si>
  <si>
    <t>Hara  Saara</t>
  </si>
  <si>
    <t>Mulick  Madeline</t>
  </si>
  <si>
    <t>Headstrom  Abby</t>
  </si>
  <si>
    <t>Weisbeek  Philine</t>
  </si>
  <si>
    <t>Toribio  Maya</t>
  </si>
  <si>
    <t>Honeybone  Poppy</t>
  </si>
  <si>
    <t>Vlases  Chloe</t>
  </si>
  <si>
    <t>Williams  Lucy</t>
  </si>
  <si>
    <t>Harrington  Zoe</t>
  </si>
  <si>
    <t>Walters  Claire</t>
  </si>
  <si>
    <t>U14</t>
  </si>
  <si>
    <t>Neiders  Riley</t>
  </si>
  <si>
    <t>Artimenia  Lilia</t>
  </si>
  <si>
    <t>Schopf  Lulu</t>
  </si>
  <si>
    <t>Hong  Adelaide</t>
  </si>
  <si>
    <t>Kull  Olivia</t>
  </si>
  <si>
    <t>Day  Lucy</t>
  </si>
  <si>
    <t>Sharpe  Carmen</t>
  </si>
  <si>
    <t>1st Min</t>
  </si>
  <si>
    <t>1st Sec</t>
  </si>
  <si>
    <t>1st Mili</t>
  </si>
  <si>
    <t>First Run</t>
  </si>
  <si>
    <t>2nd min</t>
  </si>
  <si>
    <t>2nd sec</t>
  </si>
  <si>
    <t>2nd mili</t>
  </si>
  <si>
    <t>Second Run</t>
  </si>
  <si>
    <t>dns</t>
  </si>
  <si>
    <t>DNS</t>
  </si>
  <si>
    <t>DSQ</t>
  </si>
  <si>
    <t>x</t>
  </si>
  <si>
    <t>1st Run DSQ</t>
  </si>
  <si>
    <t>2nd Run DSQ</t>
  </si>
  <si>
    <t>Total</t>
  </si>
  <si>
    <t>how josie</t>
  </si>
  <si>
    <t>Comb Min</t>
  </si>
  <si>
    <t>Comb Sec</t>
  </si>
  <si>
    <t>hand time start</t>
  </si>
  <si>
    <t>hand time finish</t>
  </si>
  <si>
    <t>12:42:51</t>
  </si>
  <si>
    <t>12:42:10:80</t>
  </si>
  <si>
    <t>12:42:58:24</t>
  </si>
  <si>
    <t>12:43:36.66</t>
  </si>
  <si>
    <t>Combined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</si>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</sst>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"/>
    <numFmt numFmtId="165" formatCode="mm:ss.00"/>
    <numFmt numFmtId="166" formatCode="mm:ss\.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16" fillId="34" borderId="10" xfId="0" applyNumberFormat="1" applyFont="1" applyFill="1" applyBorder="1" applyAlignment="1">
      <alignment horizontal="right"/>
    </xf>
    <xf numFmtId="166" fontId="0" fillId="34" borderId="0" xfId="0" applyNumberFormat="1" applyFill="1" applyAlignment="1">
      <alignment horizontal="right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right" wrapText="1"/>
    </xf>
    <xf numFmtId="164" fontId="16" fillId="33" borderId="10" xfId="0" applyNumberFormat="1" applyFont="1" applyFill="1" applyBorder="1" applyAlignment="1">
      <alignment horizontal="right" wrapText="1"/>
    </xf>
    <xf numFmtId="0" fontId="16" fillId="34" borderId="10" xfId="0" applyFont="1" applyFill="1" applyBorder="1" applyAlignment="1">
      <alignment horizontal="right" wrapText="1"/>
    </xf>
    <xf numFmtId="0" fontId="16" fillId="33" borderId="0" xfId="0" applyFont="1" applyFill="1" applyAlignment="1">
      <alignment wrapText="1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" fontId="16" fillId="33" borderId="10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0" fontId="18" fillId="33" borderId="10" xfId="0" applyFont="1" applyFill="1" applyBorder="1" applyAlignment="1">
      <alignment horizontal="center" wrapText="1"/>
    </xf>
    <xf numFmtId="0" fontId="0" fillId="0" borderId="0" xfId="0" quotePrefix="1"/>
    <xf numFmtId="0" fontId="0" fillId="35" borderId="0" xfId="0" applyFill="1" applyAlignment="1">
      <alignment horizontal="right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right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0" borderId="0" xfId="0" applyFont="1"/>
    <xf numFmtId="0" fontId="16" fillId="0" borderId="0" xfId="0" quotePrefix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zoomScaleNormal="100" workbookViewId="0">
      <pane xSplit="4" ySplit="1" topLeftCell="I2" activePane="bottomRight" state="frozen"/>
      <selection pane="topRight" activeCell="D1" sqref="D1"/>
      <selection pane="bottomLeft" activeCell="A2" sqref="A2"/>
      <selection pane="bottomRight" activeCell="U1" sqref="U1"/>
    </sheetView>
  </sheetViews>
  <sheetFormatPr defaultRowHeight="15" x14ac:dyDescent="0.25"/>
  <cols>
    <col min="1" max="1" width="4.42578125" customWidth="1"/>
    <col min="2" max="2" width="9.140625" customWidth="1"/>
    <col min="3" max="3" width="7.7109375" customWidth="1"/>
    <col min="4" max="4" width="19.28515625" customWidth="1"/>
    <col min="5" max="5" width="4.5703125" style="11" hidden="1" customWidth="1"/>
    <col min="6" max="6" width="8.28515625" style="7" hidden="1" customWidth="1"/>
    <col min="7" max="7" width="8.85546875" style="7" hidden="1" customWidth="1"/>
    <col min="8" max="8" width="10.5703125" style="8" hidden="1" customWidth="1"/>
    <col min="9" max="9" width="8.5703125" style="9" customWidth="1"/>
    <col min="10" max="10" width="11.85546875" style="9" hidden="1" customWidth="1"/>
    <col min="11" max="11" width="7.7109375" style="13" hidden="1" customWidth="1"/>
    <col min="12" max="12" width="4.7109375" style="10" hidden="1" customWidth="1"/>
    <col min="13" max="13" width="9.28515625" style="23" hidden="1" customWidth="1"/>
    <col min="14" max="14" width="10" style="7" hidden="1" customWidth="1"/>
    <col min="15" max="15" width="8.7109375" style="7" hidden="1" customWidth="1"/>
    <col min="16" max="16" width="12.7109375" style="7" customWidth="1"/>
    <col min="17" max="17" width="14.28515625" style="7" hidden="1" customWidth="1"/>
    <col min="18" max="18" width="9" style="7" hidden="1" customWidth="1"/>
    <col min="19" max="19" width="15.42578125" style="7" hidden="1" customWidth="1"/>
    <col min="20" max="20" width="13" hidden="1" customWidth="1"/>
    <col min="21" max="21" width="11.7109375" style="7" customWidth="1"/>
    <col min="23" max="28" width="0" hidden="1" customWidth="1"/>
  </cols>
  <sheetData>
    <row r="1" spans="1:21" s="19" customFormat="1" ht="15" customHeight="1" x14ac:dyDescent="0.25">
      <c r="A1" s="14" t="s">
        <v>0</v>
      </c>
      <c r="B1" s="14" t="s">
        <v>86</v>
      </c>
      <c r="C1" s="14" t="s">
        <v>1</v>
      </c>
      <c r="D1" s="14" t="s">
        <v>2</v>
      </c>
      <c r="E1" s="15" t="s">
        <v>69</v>
      </c>
      <c r="F1" s="16" t="s">
        <v>61</v>
      </c>
      <c r="G1" s="16" t="s">
        <v>62</v>
      </c>
      <c r="H1" s="17" t="s">
        <v>63</v>
      </c>
      <c r="I1" s="16" t="s">
        <v>64</v>
      </c>
      <c r="J1" s="16" t="s">
        <v>73</v>
      </c>
      <c r="K1" s="18"/>
      <c r="L1" s="24" t="s">
        <v>69</v>
      </c>
      <c r="M1" s="22" t="s">
        <v>65</v>
      </c>
      <c r="N1" s="16" t="s">
        <v>66</v>
      </c>
      <c r="O1" s="16" t="s">
        <v>67</v>
      </c>
      <c r="P1" s="16" t="s">
        <v>68</v>
      </c>
      <c r="Q1" s="15" t="s">
        <v>74</v>
      </c>
      <c r="R1" s="16" t="s">
        <v>75</v>
      </c>
      <c r="S1" s="16" t="s">
        <v>77</v>
      </c>
      <c r="T1" s="16" t="s">
        <v>78</v>
      </c>
      <c r="U1" s="16" t="s">
        <v>85</v>
      </c>
    </row>
    <row r="2" spans="1:21" s="1" customFormat="1" x14ac:dyDescent="0.25">
      <c r="A2" s="27">
        <v>3</v>
      </c>
      <c r="B2" s="27">
        <v>1</v>
      </c>
      <c r="C2" s="27" t="s">
        <v>3</v>
      </c>
      <c r="D2" s="27" t="s">
        <v>6</v>
      </c>
      <c r="E2" s="28"/>
      <c r="F2" s="2"/>
      <c r="G2" s="2">
        <v>43</v>
      </c>
      <c r="H2" s="3">
        <v>2</v>
      </c>
      <c r="I2" s="4">
        <f>G2+(H2/100)+(60*F2)</f>
        <v>43.02</v>
      </c>
      <c r="J2" s="4"/>
      <c r="K2" s="12"/>
      <c r="L2" s="6"/>
      <c r="M2" s="5"/>
      <c r="N2" s="5">
        <v>45</v>
      </c>
      <c r="O2" s="2">
        <v>44</v>
      </c>
      <c r="P2" s="4">
        <f>N2+(O2/100)+(60*M2)</f>
        <v>45.44</v>
      </c>
      <c r="Q2" s="4"/>
      <c r="R2" s="4">
        <f>P2+I2</f>
        <v>88.460000000000008</v>
      </c>
      <c r="S2" s="2">
        <f t="shared" ref="S2:S33" si="0">INT(R2/60)</f>
        <v>1</v>
      </c>
      <c r="T2" s="6">
        <f t="shared" ref="T2:T33" si="1">MOD(R2,60)</f>
        <v>28.460000000000008</v>
      </c>
      <c r="U2" s="29" t="str">
        <f>IF(OR($E2&lt;&gt;"",$J2&lt;&gt;"",$L2&lt;&gt;"",$Q2&lt;&gt;""),"DISQ",IF(P2&gt;0,TEXT(S2,"##")&amp;":"&amp;TEXT(T2,"##.##"),""))</f>
        <v>1:28.46</v>
      </c>
    </row>
    <row r="3" spans="1:21" s="39" customFormat="1" x14ac:dyDescent="0.25">
      <c r="A3" s="30">
        <v>2</v>
      </c>
      <c r="B3" s="30">
        <f>B2+1</f>
        <v>2</v>
      </c>
      <c r="C3" s="30" t="s">
        <v>3</v>
      </c>
      <c r="D3" s="30" t="s">
        <v>5</v>
      </c>
      <c r="E3" s="31"/>
      <c r="F3" s="20"/>
      <c r="G3" s="20">
        <v>46</v>
      </c>
      <c r="H3" s="21">
        <v>63</v>
      </c>
      <c r="I3" s="32">
        <f>G3+(H3/100)+(60*F3)</f>
        <v>46.63</v>
      </c>
      <c r="J3" s="32"/>
      <c r="K3" s="33"/>
      <c r="L3" s="34"/>
      <c r="M3" s="35"/>
      <c r="N3" s="35">
        <v>42</v>
      </c>
      <c r="O3" s="36">
        <v>43</v>
      </c>
      <c r="P3" s="32">
        <f>N3+(O3/100)+(60*M3)</f>
        <v>42.43</v>
      </c>
      <c r="Q3" s="32"/>
      <c r="R3" s="32">
        <f>P3+I3</f>
        <v>89.06</v>
      </c>
      <c r="S3" s="20">
        <f t="shared" si="0"/>
        <v>1</v>
      </c>
      <c r="T3" s="37">
        <f t="shared" si="1"/>
        <v>29.060000000000002</v>
      </c>
      <c r="U3" s="38" t="str">
        <f>IF(OR($E3&lt;&gt;"",$J3&lt;&gt;"",$L3&lt;&gt;"",$Q3&lt;&gt;""),"DISQ",IF(P3&gt;0,TEXT(S3,"##")&amp;":"&amp;TEXT(T3,"##.##"),""))</f>
        <v>1:29.06</v>
      </c>
    </row>
    <row r="4" spans="1:21" s="39" customFormat="1" x14ac:dyDescent="0.25">
      <c r="A4" s="30">
        <v>1</v>
      </c>
      <c r="B4" s="30">
        <f t="shared" ref="B4:B56" si="2">B3+1</f>
        <v>3</v>
      </c>
      <c r="C4" s="30" t="s">
        <v>3</v>
      </c>
      <c r="D4" s="30" t="s">
        <v>4</v>
      </c>
      <c r="E4" s="31" t="s">
        <v>72</v>
      </c>
      <c r="F4" s="20"/>
      <c r="G4" s="20"/>
      <c r="H4" s="21"/>
      <c r="I4" s="32" t="s">
        <v>70</v>
      </c>
      <c r="J4" s="32"/>
      <c r="K4" s="33"/>
      <c r="L4" s="37"/>
      <c r="M4" s="35"/>
      <c r="N4" s="35"/>
      <c r="O4" s="20"/>
      <c r="P4" s="32" t="s">
        <v>70</v>
      </c>
      <c r="Q4" s="32"/>
      <c r="R4" s="32" t="s">
        <v>70</v>
      </c>
      <c r="S4" s="20" t="e">
        <f t="shared" si="0"/>
        <v>#VALUE!</v>
      </c>
      <c r="T4" s="37" t="e">
        <f t="shared" si="1"/>
        <v>#VALUE!</v>
      </c>
      <c r="U4" s="38" t="s">
        <v>70</v>
      </c>
    </row>
    <row r="5" spans="1:21" s="39" customFormat="1" x14ac:dyDescent="0.25">
      <c r="A5" s="30">
        <v>56</v>
      </c>
      <c r="B5" s="30">
        <f t="shared" si="2"/>
        <v>4</v>
      </c>
      <c r="C5" s="30" t="s">
        <v>3</v>
      </c>
      <c r="D5" s="30" t="s">
        <v>76</v>
      </c>
      <c r="E5" s="31"/>
      <c r="F5" s="20"/>
      <c r="G5" s="20">
        <v>42</v>
      </c>
      <c r="H5" s="21">
        <v>72</v>
      </c>
      <c r="I5" s="32">
        <f t="shared" ref="I5:I13" si="3">G5+(H5/100)+(60*F5)</f>
        <v>42.72</v>
      </c>
      <c r="J5" s="32"/>
      <c r="K5" s="33"/>
      <c r="L5" s="37"/>
      <c r="M5" s="35"/>
      <c r="N5" s="35">
        <v>41</v>
      </c>
      <c r="O5" s="20">
        <v>46</v>
      </c>
      <c r="P5" s="32" t="s">
        <v>71</v>
      </c>
      <c r="Q5" s="32" t="s">
        <v>72</v>
      </c>
      <c r="R5" s="32" t="s">
        <v>71</v>
      </c>
      <c r="S5" s="20" t="e">
        <f t="shared" si="0"/>
        <v>#VALUE!</v>
      </c>
      <c r="T5" s="37" t="e">
        <f t="shared" si="1"/>
        <v>#VALUE!</v>
      </c>
      <c r="U5" s="38" t="s">
        <v>71</v>
      </c>
    </row>
    <row r="6" spans="1:21" s="1" customFormat="1" x14ac:dyDescent="0.25">
      <c r="A6" s="27">
        <v>5</v>
      </c>
      <c r="B6" s="27">
        <v>1</v>
      </c>
      <c r="C6" s="27" t="s">
        <v>7</v>
      </c>
      <c r="D6" s="27" t="s">
        <v>9</v>
      </c>
      <c r="E6" s="28"/>
      <c r="F6" s="2"/>
      <c r="G6" s="2">
        <v>37</v>
      </c>
      <c r="H6" s="3">
        <v>7</v>
      </c>
      <c r="I6" s="4">
        <f t="shared" si="3"/>
        <v>37.07</v>
      </c>
      <c r="J6" s="4"/>
      <c r="K6" s="12"/>
      <c r="L6" s="6"/>
      <c r="M6" s="5"/>
      <c r="N6" s="5">
        <v>38</v>
      </c>
      <c r="O6" s="2">
        <v>7</v>
      </c>
      <c r="P6" s="4">
        <f t="shared" ref="P6:P11" si="4">N6+(O6/100)+(60*M6)</f>
        <v>38.07</v>
      </c>
      <c r="Q6" s="4"/>
      <c r="R6" s="4">
        <f t="shared" ref="R6:R12" si="5">P6+I6</f>
        <v>75.14</v>
      </c>
      <c r="S6" s="2">
        <f t="shared" si="0"/>
        <v>1</v>
      </c>
      <c r="T6" s="6">
        <f t="shared" si="1"/>
        <v>15.14</v>
      </c>
      <c r="U6" s="29" t="str">
        <f t="shared" ref="U6:U11" si="6">IF(OR($E6&lt;&gt;"",$J6&lt;&gt;"",$L6&lt;&gt;"",$Q6&lt;&gt;""),"DISQ",IF(P6&gt;0,TEXT(S6,"##")&amp;":"&amp;TEXT(T6,"##.##"),""))</f>
        <v>1:15.14</v>
      </c>
    </row>
    <row r="7" spans="1:21" x14ac:dyDescent="0.25">
      <c r="A7" s="30">
        <v>11</v>
      </c>
      <c r="B7" s="30">
        <f t="shared" si="2"/>
        <v>2</v>
      </c>
      <c r="C7" s="30" t="s">
        <v>7</v>
      </c>
      <c r="D7" s="30" t="s">
        <v>15</v>
      </c>
      <c r="E7" s="31"/>
      <c r="F7" s="20"/>
      <c r="G7" s="20">
        <v>37</v>
      </c>
      <c r="H7" s="21">
        <v>11</v>
      </c>
      <c r="I7" s="32">
        <f t="shared" si="3"/>
        <v>37.11</v>
      </c>
      <c r="J7" s="32"/>
      <c r="K7" s="33"/>
      <c r="L7" s="37"/>
      <c r="M7" s="35"/>
      <c r="N7" s="35">
        <v>38</v>
      </c>
      <c r="O7" s="20">
        <v>51</v>
      </c>
      <c r="P7" s="32">
        <f t="shared" si="4"/>
        <v>38.51</v>
      </c>
      <c r="Q7" s="32"/>
      <c r="R7" s="32">
        <f t="shared" si="5"/>
        <v>75.62</v>
      </c>
      <c r="S7" s="20">
        <f t="shared" si="0"/>
        <v>1</v>
      </c>
      <c r="T7" s="37">
        <f t="shared" si="1"/>
        <v>15.620000000000005</v>
      </c>
      <c r="U7" s="38" t="str">
        <f t="shared" si="6"/>
        <v>1:15.62</v>
      </c>
    </row>
    <row r="8" spans="1:21" x14ac:dyDescent="0.25">
      <c r="A8" s="30">
        <v>17</v>
      </c>
      <c r="B8" s="30">
        <f t="shared" si="2"/>
        <v>3</v>
      </c>
      <c r="C8" s="30" t="s">
        <v>7</v>
      </c>
      <c r="D8" s="30" t="s">
        <v>20</v>
      </c>
      <c r="E8" s="31"/>
      <c r="F8" s="20"/>
      <c r="G8" s="20">
        <v>39</v>
      </c>
      <c r="H8" s="21">
        <v>16</v>
      </c>
      <c r="I8" s="32">
        <f t="shared" si="3"/>
        <v>39.159999999999997</v>
      </c>
      <c r="J8" s="32"/>
      <c r="K8" s="33"/>
      <c r="L8" s="37"/>
      <c r="M8" s="35"/>
      <c r="N8" s="35">
        <v>38</v>
      </c>
      <c r="O8" s="20">
        <v>90</v>
      </c>
      <c r="P8" s="32">
        <f t="shared" si="4"/>
        <v>38.9</v>
      </c>
      <c r="Q8" s="32"/>
      <c r="R8" s="32">
        <f t="shared" si="5"/>
        <v>78.06</v>
      </c>
      <c r="S8" s="20">
        <f t="shared" si="0"/>
        <v>1</v>
      </c>
      <c r="T8" s="37">
        <f t="shared" si="1"/>
        <v>18.060000000000002</v>
      </c>
      <c r="U8" s="38" t="str">
        <f t="shared" si="6"/>
        <v>1:18.06</v>
      </c>
    </row>
    <row r="9" spans="1:21" x14ac:dyDescent="0.25">
      <c r="A9" s="30">
        <v>9</v>
      </c>
      <c r="B9" s="30">
        <f t="shared" si="2"/>
        <v>4</v>
      </c>
      <c r="C9" s="30" t="s">
        <v>7</v>
      </c>
      <c r="D9" s="30" t="s">
        <v>13</v>
      </c>
      <c r="E9" s="31"/>
      <c r="F9" s="20"/>
      <c r="G9" s="20">
        <v>40</v>
      </c>
      <c r="H9" s="21">
        <v>31</v>
      </c>
      <c r="I9" s="32">
        <f t="shared" si="3"/>
        <v>40.31</v>
      </c>
      <c r="J9" s="32"/>
      <c r="K9" s="33"/>
      <c r="L9" s="37"/>
      <c r="M9" s="35"/>
      <c r="N9" s="35">
        <v>40</v>
      </c>
      <c r="O9" s="20">
        <v>44</v>
      </c>
      <c r="P9" s="32">
        <f t="shared" si="4"/>
        <v>40.44</v>
      </c>
      <c r="Q9" s="32"/>
      <c r="R9" s="32">
        <f t="shared" si="5"/>
        <v>80.75</v>
      </c>
      <c r="S9" s="20">
        <f t="shared" si="0"/>
        <v>1</v>
      </c>
      <c r="T9" s="37">
        <f t="shared" si="1"/>
        <v>20.75</v>
      </c>
      <c r="U9" s="38" t="str">
        <f t="shared" si="6"/>
        <v>1:20.75</v>
      </c>
    </row>
    <row r="10" spans="1:21" x14ac:dyDescent="0.25">
      <c r="A10" s="30">
        <v>16</v>
      </c>
      <c r="B10" s="30">
        <f t="shared" si="2"/>
        <v>5</v>
      </c>
      <c r="C10" s="30" t="s">
        <v>7</v>
      </c>
      <c r="D10" s="30" t="s">
        <v>19</v>
      </c>
      <c r="E10" s="31"/>
      <c r="F10" s="20"/>
      <c r="G10" s="20">
        <v>42</v>
      </c>
      <c r="H10" s="21">
        <v>55</v>
      </c>
      <c r="I10" s="32">
        <f t="shared" si="3"/>
        <v>42.55</v>
      </c>
      <c r="J10" s="32"/>
      <c r="K10" s="33"/>
      <c r="L10" s="37"/>
      <c r="M10" s="35"/>
      <c r="N10" s="35">
        <v>41</v>
      </c>
      <c r="O10" s="20">
        <v>65</v>
      </c>
      <c r="P10" s="32">
        <f t="shared" si="4"/>
        <v>41.65</v>
      </c>
      <c r="Q10" s="32"/>
      <c r="R10" s="32">
        <f t="shared" si="5"/>
        <v>84.199999999999989</v>
      </c>
      <c r="S10" s="20">
        <f t="shared" si="0"/>
        <v>1</v>
      </c>
      <c r="T10" s="37">
        <f t="shared" si="1"/>
        <v>24.199999999999989</v>
      </c>
      <c r="U10" s="38" t="str">
        <f t="shared" si="6"/>
        <v>1:24.2</v>
      </c>
    </row>
    <row r="11" spans="1:21" x14ac:dyDescent="0.25">
      <c r="A11" s="30">
        <v>10</v>
      </c>
      <c r="B11" s="30">
        <f t="shared" si="2"/>
        <v>6</v>
      </c>
      <c r="C11" s="30" t="s">
        <v>7</v>
      </c>
      <c r="D11" s="30" t="s">
        <v>14</v>
      </c>
      <c r="E11" s="31"/>
      <c r="F11" s="20"/>
      <c r="G11" s="20">
        <v>46</v>
      </c>
      <c r="H11" s="21">
        <v>54</v>
      </c>
      <c r="I11" s="32">
        <f t="shared" si="3"/>
        <v>46.54</v>
      </c>
      <c r="J11" s="32"/>
      <c r="K11" s="33"/>
      <c r="L11" s="37"/>
      <c r="M11" s="35"/>
      <c r="N11" s="35">
        <v>44</v>
      </c>
      <c r="O11" s="20">
        <v>94</v>
      </c>
      <c r="P11" s="32">
        <f t="shared" si="4"/>
        <v>44.94</v>
      </c>
      <c r="Q11" s="32"/>
      <c r="R11" s="32">
        <f t="shared" si="5"/>
        <v>91.47999999999999</v>
      </c>
      <c r="S11" s="20">
        <f t="shared" si="0"/>
        <v>1</v>
      </c>
      <c r="T11" s="37">
        <f t="shared" si="1"/>
        <v>31.47999999999999</v>
      </c>
      <c r="U11" s="38" t="str">
        <f t="shared" si="6"/>
        <v>1:31.48</v>
      </c>
    </row>
    <row r="12" spans="1:21" x14ac:dyDescent="0.25">
      <c r="A12" s="30">
        <v>4</v>
      </c>
      <c r="B12" s="30">
        <f t="shared" si="2"/>
        <v>7</v>
      </c>
      <c r="C12" s="30" t="s">
        <v>7</v>
      </c>
      <c r="D12" s="30" t="s">
        <v>8</v>
      </c>
      <c r="E12" s="31"/>
      <c r="F12" s="20"/>
      <c r="G12" s="20">
        <v>47</v>
      </c>
      <c r="H12" s="21">
        <v>83</v>
      </c>
      <c r="I12" s="32">
        <f t="shared" si="3"/>
        <v>47.83</v>
      </c>
      <c r="J12" s="32"/>
      <c r="K12" s="33"/>
      <c r="L12" s="37"/>
      <c r="M12" s="35"/>
      <c r="N12" s="35">
        <v>44</v>
      </c>
      <c r="O12" s="20">
        <v>75</v>
      </c>
      <c r="P12" s="32" t="s">
        <v>71</v>
      </c>
      <c r="Q12" s="32" t="s">
        <v>72</v>
      </c>
      <c r="R12" s="32" t="e">
        <f t="shared" si="5"/>
        <v>#VALUE!</v>
      </c>
      <c r="S12" s="20" t="e">
        <f t="shared" si="0"/>
        <v>#VALUE!</v>
      </c>
      <c r="T12" s="37" t="e">
        <f t="shared" si="1"/>
        <v>#VALUE!</v>
      </c>
      <c r="U12" s="38" t="s">
        <v>71</v>
      </c>
    </row>
    <row r="13" spans="1:21" x14ac:dyDescent="0.25">
      <c r="A13" s="30">
        <v>12</v>
      </c>
      <c r="B13" s="30">
        <f t="shared" si="2"/>
        <v>8</v>
      </c>
      <c r="C13" s="30" t="s">
        <v>7</v>
      </c>
      <c r="D13" s="30" t="s">
        <v>16</v>
      </c>
      <c r="E13" s="31"/>
      <c r="F13" s="20"/>
      <c r="G13" s="20">
        <v>40</v>
      </c>
      <c r="H13" s="21">
        <v>87</v>
      </c>
      <c r="I13" s="32">
        <f t="shared" si="3"/>
        <v>40.869999999999997</v>
      </c>
      <c r="J13" s="32"/>
      <c r="K13" s="33"/>
      <c r="L13" s="37"/>
      <c r="M13" s="35"/>
      <c r="N13" s="35">
        <v>39</v>
      </c>
      <c r="O13" s="20">
        <v>83</v>
      </c>
      <c r="P13" s="32" t="s">
        <v>71</v>
      </c>
      <c r="Q13" s="32" t="s">
        <v>72</v>
      </c>
      <c r="R13" s="32" t="s">
        <v>71</v>
      </c>
      <c r="S13" s="20" t="e">
        <f t="shared" si="0"/>
        <v>#VALUE!</v>
      </c>
      <c r="T13" s="37" t="e">
        <f t="shared" si="1"/>
        <v>#VALUE!</v>
      </c>
      <c r="U13" s="38" t="s">
        <v>71</v>
      </c>
    </row>
    <row r="14" spans="1:21" x14ac:dyDescent="0.25">
      <c r="A14" s="30">
        <v>6</v>
      </c>
      <c r="B14" s="30">
        <f t="shared" si="2"/>
        <v>9</v>
      </c>
      <c r="C14" s="30" t="s">
        <v>7</v>
      </c>
      <c r="D14" s="30" t="s">
        <v>10</v>
      </c>
      <c r="E14" s="31" t="s">
        <v>72</v>
      </c>
      <c r="F14" s="20"/>
      <c r="G14" s="20"/>
      <c r="H14" s="21"/>
      <c r="I14" s="32" t="s">
        <v>70</v>
      </c>
      <c r="J14" s="32"/>
      <c r="K14" s="33"/>
      <c r="L14" s="37"/>
      <c r="M14" s="35"/>
      <c r="N14" s="35"/>
      <c r="O14" s="20"/>
      <c r="P14" s="32" t="s">
        <v>70</v>
      </c>
      <c r="Q14" s="32"/>
      <c r="R14" s="32" t="s">
        <v>70</v>
      </c>
      <c r="S14" s="20" t="e">
        <f t="shared" si="0"/>
        <v>#VALUE!</v>
      </c>
      <c r="T14" s="37" t="e">
        <f t="shared" si="1"/>
        <v>#VALUE!</v>
      </c>
      <c r="U14" s="38" t="s">
        <v>70</v>
      </c>
    </row>
    <row r="15" spans="1:21" x14ac:dyDescent="0.25">
      <c r="A15" s="30">
        <v>8</v>
      </c>
      <c r="B15" s="30">
        <f t="shared" si="2"/>
        <v>10</v>
      </c>
      <c r="C15" s="30" t="s">
        <v>7</v>
      </c>
      <c r="D15" s="30" t="s">
        <v>12</v>
      </c>
      <c r="E15" s="31" t="s">
        <v>72</v>
      </c>
      <c r="F15" s="20"/>
      <c r="G15" s="20"/>
      <c r="H15" s="21"/>
      <c r="I15" s="32" t="s">
        <v>70</v>
      </c>
      <c r="J15" s="32"/>
      <c r="K15" s="33"/>
      <c r="L15" s="37"/>
      <c r="M15" s="35"/>
      <c r="N15" s="35"/>
      <c r="O15" s="20"/>
      <c r="P15" s="32" t="s">
        <v>70</v>
      </c>
      <c r="Q15" s="32"/>
      <c r="R15" s="32" t="s">
        <v>70</v>
      </c>
      <c r="S15" s="20" t="e">
        <f t="shared" si="0"/>
        <v>#VALUE!</v>
      </c>
      <c r="T15" s="37" t="e">
        <f t="shared" si="1"/>
        <v>#VALUE!</v>
      </c>
      <c r="U15" s="38" t="s">
        <v>70</v>
      </c>
    </row>
    <row r="16" spans="1:21" x14ac:dyDescent="0.25">
      <c r="A16" s="30">
        <v>14</v>
      </c>
      <c r="B16" s="30">
        <f t="shared" si="2"/>
        <v>11</v>
      </c>
      <c r="C16" s="30" t="s">
        <v>7</v>
      </c>
      <c r="D16" s="30" t="s">
        <v>17</v>
      </c>
      <c r="E16" s="31" t="s">
        <v>72</v>
      </c>
      <c r="F16" s="20"/>
      <c r="G16" s="20"/>
      <c r="H16" s="21"/>
      <c r="I16" s="32" t="s">
        <v>70</v>
      </c>
      <c r="J16" s="32"/>
      <c r="K16" s="33"/>
      <c r="L16" s="37"/>
      <c r="M16" s="35"/>
      <c r="N16" s="35"/>
      <c r="O16" s="20"/>
      <c r="P16" s="32" t="s">
        <v>70</v>
      </c>
      <c r="Q16" s="32"/>
      <c r="R16" s="32" t="s">
        <v>70</v>
      </c>
      <c r="S16" s="20" t="e">
        <f t="shared" si="0"/>
        <v>#VALUE!</v>
      </c>
      <c r="T16" s="37" t="e">
        <f t="shared" si="1"/>
        <v>#VALUE!</v>
      </c>
      <c r="U16" s="38" t="s">
        <v>70</v>
      </c>
    </row>
    <row r="17" spans="1:21" x14ac:dyDescent="0.25">
      <c r="A17" s="30">
        <v>7</v>
      </c>
      <c r="B17" s="30">
        <f t="shared" si="2"/>
        <v>12</v>
      </c>
      <c r="C17" s="30" t="s">
        <v>7</v>
      </c>
      <c r="D17" s="30" t="s">
        <v>11</v>
      </c>
      <c r="E17" s="31"/>
      <c r="F17" s="20"/>
      <c r="G17" s="20">
        <v>43</v>
      </c>
      <c r="H17" s="21">
        <v>30</v>
      </c>
      <c r="I17" s="32" t="s">
        <v>71</v>
      </c>
      <c r="J17" s="32" t="s">
        <v>72</v>
      </c>
      <c r="K17" s="33"/>
      <c r="L17" s="37"/>
      <c r="M17" s="35"/>
      <c r="N17" s="35">
        <v>49</v>
      </c>
      <c r="O17" s="20">
        <v>0</v>
      </c>
      <c r="P17" s="32">
        <f t="shared" ref="P17:P41" si="7">N17+(O17/100)+(60*M17)</f>
        <v>49</v>
      </c>
      <c r="Q17" s="32"/>
      <c r="R17" s="32" t="s">
        <v>71</v>
      </c>
      <c r="S17" s="20" t="e">
        <f t="shared" si="0"/>
        <v>#VALUE!</v>
      </c>
      <c r="T17" s="37" t="e">
        <f t="shared" si="1"/>
        <v>#VALUE!</v>
      </c>
      <c r="U17" s="38" t="s">
        <v>71</v>
      </c>
    </row>
    <row r="18" spans="1:21" x14ac:dyDescent="0.25">
      <c r="A18" s="30">
        <v>15</v>
      </c>
      <c r="B18" s="30">
        <f t="shared" si="2"/>
        <v>13</v>
      </c>
      <c r="C18" s="30" t="s">
        <v>7</v>
      </c>
      <c r="D18" s="30" t="s">
        <v>18</v>
      </c>
      <c r="E18" s="31"/>
      <c r="F18" s="20"/>
      <c r="G18" s="20">
        <v>40</v>
      </c>
      <c r="H18" s="21">
        <v>86</v>
      </c>
      <c r="I18" s="32" t="s">
        <v>71</v>
      </c>
      <c r="J18" s="32" t="s">
        <v>72</v>
      </c>
      <c r="K18" s="33"/>
      <c r="L18" s="37"/>
      <c r="M18" s="35"/>
      <c r="N18" s="35">
        <v>42</v>
      </c>
      <c r="O18" s="20">
        <v>0</v>
      </c>
      <c r="P18" s="32">
        <f t="shared" si="7"/>
        <v>42</v>
      </c>
      <c r="Q18" s="32"/>
      <c r="R18" s="32" t="s">
        <v>71</v>
      </c>
      <c r="S18" s="20" t="e">
        <f t="shared" si="0"/>
        <v>#VALUE!</v>
      </c>
      <c r="T18" s="37" t="e">
        <f t="shared" si="1"/>
        <v>#VALUE!</v>
      </c>
      <c r="U18" s="38" t="s">
        <v>71</v>
      </c>
    </row>
    <row r="19" spans="1:21" s="1" customFormat="1" x14ac:dyDescent="0.25">
      <c r="A19" s="27">
        <v>48</v>
      </c>
      <c r="B19" s="27">
        <v>1</v>
      </c>
      <c r="C19" s="27" t="s">
        <v>21</v>
      </c>
      <c r="D19" s="27" t="s">
        <v>52</v>
      </c>
      <c r="E19" s="28"/>
      <c r="F19" s="2"/>
      <c r="G19" s="2">
        <v>30</v>
      </c>
      <c r="H19" s="3">
        <v>54</v>
      </c>
      <c r="I19" s="4">
        <f t="shared" ref="I19:I42" si="8">G19+(H19/100)+(60*F19)</f>
        <v>30.54</v>
      </c>
      <c r="J19" s="4"/>
      <c r="K19" s="12"/>
      <c r="L19" s="6"/>
      <c r="M19" s="5"/>
      <c r="N19" s="5">
        <v>28</v>
      </c>
      <c r="O19" s="2">
        <v>88</v>
      </c>
      <c r="P19" s="4">
        <f t="shared" si="7"/>
        <v>28.88</v>
      </c>
      <c r="Q19" s="4"/>
      <c r="R19" s="4">
        <f t="shared" ref="R19:R56" si="9">P19+I19</f>
        <v>59.42</v>
      </c>
      <c r="S19" s="2">
        <f t="shared" si="0"/>
        <v>0</v>
      </c>
      <c r="T19" s="6">
        <f t="shared" si="1"/>
        <v>59.42</v>
      </c>
      <c r="U19" s="29" t="str">
        <f t="shared" ref="U19:U41" si="10">IF(OR($E19&lt;&gt;"",$J19&lt;&gt;"",$L19&lt;&gt;"",$Q19&lt;&gt;""),"DISQ",IF(P19&gt;0,TEXT(S19,"##")&amp;":"&amp;TEXT(T19,"##.##"),""))</f>
        <v>:59.42</v>
      </c>
    </row>
    <row r="20" spans="1:21" x14ac:dyDescent="0.25">
      <c r="A20" s="30">
        <v>31</v>
      </c>
      <c r="B20" s="30">
        <f t="shared" si="2"/>
        <v>2</v>
      </c>
      <c r="C20" s="30" t="s">
        <v>21</v>
      </c>
      <c r="D20" s="30" t="s">
        <v>35</v>
      </c>
      <c r="E20" s="31"/>
      <c r="F20" s="20"/>
      <c r="G20" s="20">
        <v>30</v>
      </c>
      <c r="H20" s="21">
        <v>31</v>
      </c>
      <c r="I20" s="32">
        <f t="shared" si="8"/>
        <v>30.31</v>
      </c>
      <c r="J20" s="32"/>
      <c r="K20" s="33"/>
      <c r="L20" s="37"/>
      <c r="M20" s="35"/>
      <c r="N20" s="35">
        <v>33</v>
      </c>
      <c r="O20" s="20">
        <v>93</v>
      </c>
      <c r="P20" s="32">
        <f t="shared" si="7"/>
        <v>33.93</v>
      </c>
      <c r="Q20" s="32"/>
      <c r="R20" s="32">
        <f t="shared" si="9"/>
        <v>64.239999999999995</v>
      </c>
      <c r="S20" s="20">
        <f t="shared" si="0"/>
        <v>1</v>
      </c>
      <c r="T20" s="37">
        <f t="shared" si="1"/>
        <v>4.2399999999999949</v>
      </c>
      <c r="U20" s="38" t="str">
        <f t="shared" si="10"/>
        <v>1:4.24</v>
      </c>
    </row>
    <row r="21" spans="1:21" x14ac:dyDescent="0.25">
      <c r="A21" s="30">
        <v>24</v>
      </c>
      <c r="B21" s="30">
        <f t="shared" si="2"/>
        <v>3</v>
      </c>
      <c r="C21" s="30" t="s">
        <v>21</v>
      </c>
      <c r="D21" s="30" t="s">
        <v>28</v>
      </c>
      <c r="E21" s="31"/>
      <c r="F21" s="20"/>
      <c r="G21" s="20">
        <v>32</v>
      </c>
      <c r="H21" s="21">
        <v>24</v>
      </c>
      <c r="I21" s="32">
        <f t="shared" si="8"/>
        <v>32.24</v>
      </c>
      <c r="J21" s="32"/>
      <c r="K21" s="33"/>
      <c r="L21" s="37"/>
      <c r="M21" s="35"/>
      <c r="N21" s="35">
        <v>33</v>
      </c>
      <c r="O21" s="20">
        <v>7</v>
      </c>
      <c r="P21" s="32">
        <f t="shared" si="7"/>
        <v>33.07</v>
      </c>
      <c r="Q21" s="32"/>
      <c r="R21" s="32">
        <f t="shared" si="9"/>
        <v>65.31</v>
      </c>
      <c r="S21" s="20">
        <f t="shared" si="0"/>
        <v>1</v>
      </c>
      <c r="T21" s="37">
        <f t="shared" si="1"/>
        <v>5.3100000000000023</v>
      </c>
      <c r="U21" s="38" t="str">
        <f t="shared" si="10"/>
        <v>1:5.31</v>
      </c>
    </row>
    <row r="22" spans="1:21" x14ac:dyDescent="0.25">
      <c r="A22" s="30">
        <v>43</v>
      </c>
      <c r="B22" s="30">
        <f t="shared" si="2"/>
        <v>4</v>
      </c>
      <c r="C22" s="30" t="s">
        <v>21</v>
      </c>
      <c r="D22" s="30" t="s">
        <v>47</v>
      </c>
      <c r="E22" s="31"/>
      <c r="F22" s="20"/>
      <c r="G22" s="20">
        <v>33</v>
      </c>
      <c r="H22" s="21">
        <v>52</v>
      </c>
      <c r="I22" s="32">
        <f t="shared" si="8"/>
        <v>33.520000000000003</v>
      </c>
      <c r="J22" s="32"/>
      <c r="K22" s="33"/>
      <c r="L22" s="37"/>
      <c r="M22" s="35"/>
      <c r="N22" s="35">
        <v>34</v>
      </c>
      <c r="O22" s="20">
        <v>12</v>
      </c>
      <c r="P22" s="32">
        <f t="shared" si="7"/>
        <v>34.119999999999997</v>
      </c>
      <c r="Q22" s="32"/>
      <c r="R22" s="32">
        <f t="shared" si="9"/>
        <v>67.64</v>
      </c>
      <c r="S22" s="20">
        <f t="shared" si="0"/>
        <v>1</v>
      </c>
      <c r="T22" s="37">
        <f t="shared" si="1"/>
        <v>7.6400000000000006</v>
      </c>
      <c r="U22" s="38" t="str">
        <f t="shared" si="10"/>
        <v>1:7.64</v>
      </c>
    </row>
    <row r="23" spans="1:21" x14ac:dyDescent="0.25">
      <c r="A23" s="30">
        <v>25</v>
      </c>
      <c r="B23" s="30">
        <f t="shared" si="2"/>
        <v>5</v>
      </c>
      <c r="C23" s="30" t="s">
        <v>21</v>
      </c>
      <c r="D23" s="30" t="s">
        <v>29</v>
      </c>
      <c r="E23" s="31"/>
      <c r="F23" s="20"/>
      <c r="G23" s="20">
        <v>35</v>
      </c>
      <c r="H23" s="21">
        <v>40</v>
      </c>
      <c r="I23" s="32">
        <f t="shared" si="8"/>
        <v>35.4</v>
      </c>
      <c r="J23" s="32"/>
      <c r="K23" s="33"/>
      <c r="L23" s="37"/>
      <c r="M23" s="35"/>
      <c r="N23" s="35">
        <v>34</v>
      </c>
      <c r="O23" s="20">
        <v>34</v>
      </c>
      <c r="P23" s="32">
        <f t="shared" si="7"/>
        <v>34.340000000000003</v>
      </c>
      <c r="Q23" s="32"/>
      <c r="R23" s="32">
        <f t="shared" si="9"/>
        <v>69.740000000000009</v>
      </c>
      <c r="S23" s="20">
        <f t="shared" si="0"/>
        <v>1</v>
      </c>
      <c r="T23" s="37">
        <f t="shared" si="1"/>
        <v>9.7400000000000091</v>
      </c>
      <c r="U23" s="38" t="str">
        <f t="shared" si="10"/>
        <v>1:9.74</v>
      </c>
    </row>
    <row r="24" spans="1:21" x14ac:dyDescent="0.25">
      <c r="A24" s="30">
        <v>41</v>
      </c>
      <c r="B24" s="30">
        <f t="shared" si="2"/>
        <v>6</v>
      </c>
      <c r="C24" s="30" t="s">
        <v>21</v>
      </c>
      <c r="D24" s="30" t="s">
        <v>45</v>
      </c>
      <c r="E24" s="31"/>
      <c r="F24" s="20"/>
      <c r="G24" s="20">
        <v>35</v>
      </c>
      <c r="H24" s="21">
        <v>49</v>
      </c>
      <c r="I24" s="32">
        <f t="shared" si="8"/>
        <v>35.49</v>
      </c>
      <c r="J24" s="32"/>
      <c r="K24" s="33"/>
      <c r="L24" s="37"/>
      <c r="M24" s="35"/>
      <c r="N24" s="35">
        <v>35</v>
      </c>
      <c r="O24" s="20">
        <v>80</v>
      </c>
      <c r="P24" s="32">
        <f t="shared" si="7"/>
        <v>35.799999999999997</v>
      </c>
      <c r="Q24" s="32"/>
      <c r="R24" s="32">
        <f t="shared" si="9"/>
        <v>71.289999999999992</v>
      </c>
      <c r="S24" s="20">
        <f t="shared" si="0"/>
        <v>1</v>
      </c>
      <c r="T24" s="37">
        <f t="shared" si="1"/>
        <v>11.289999999999992</v>
      </c>
      <c r="U24" s="38" t="str">
        <f t="shared" si="10"/>
        <v>1:11.29</v>
      </c>
    </row>
    <row r="25" spans="1:21" x14ac:dyDescent="0.25">
      <c r="A25" s="30">
        <v>42</v>
      </c>
      <c r="B25" s="30">
        <f t="shared" si="2"/>
        <v>7</v>
      </c>
      <c r="C25" s="30" t="s">
        <v>21</v>
      </c>
      <c r="D25" s="30" t="s">
        <v>46</v>
      </c>
      <c r="E25" s="31"/>
      <c r="F25" s="20"/>
      <c r="G25" s="20">
        <v>36</v>
      </c>
      <c r="H25" s="21">
        <v>13</v>
      </c>
      <c r="I25" s="32">
        <f t="shared" si="8"/>
        <v>36.130000000000003</v>
      </c>
      <c r="J25" s="32"/>
      <c r="K25" s="33"/>
      <c r="L25" s="37"/>
      <c r="M25" s="35"/>
      <c r="N25" s="35">
        <v>35</v>
      </c>
      <c r="O25" s="20">
        <v>67</v>
      </c>
      <c r="P25" s="32">
        <f t="shared" si="7"/>
        <v>35.67</v>
      </c>
      <c r="Q25" s="32"/>
      <c r="R25" s="32">
        <f t="shared" si="9"/>
        <v>71.800000000000011</v>
      </c>
      <c r="S25" s="20">
        <f t="shared" si="0"/>
        <v>1</v>
      </c>
      <c r="T25" s="37">
        <f t="shared" si="1"/>
        <v>11.800000000000011</v>
      </c>
      <c r="U25" s="38" t="str">
        <f t="shared" si="10"/>
        <v>1:11.8</v>
      </c>
    </row>
    <row r="26" spans="1:21" x14ac:dyDescent="0.25">
      <c r="A26" s="30">
        <v>44</v>
      </c>
      <c r="B26" s="30">
        <f t="shared" si="2"/>
        <v>8</v>
      </c>
      <c r="C26" s="30" t="s">
        <v>21</v>
      </c>
      <c r="D26" s="30" t="s">
        <v>48</v>
      </c>
      <c r="E26" s="31"/>
      <c r="F26" s="20"/>
      <c r="G26" s="20">
        <v>37</v>
      </c>
      <c r="H26" s="21">
        <v>16</v>
      </c>
      <c r="I26" s="32">
        <f t="shared" si="8"/>
        <v>37.159999999999997</v>
      </c>
      <c r="J26" s="32"/>
      <c r="K26" s="33"/>
      <c r="L26" s="37"/>
      <c r="M26" s="35"/>
      <c r="N26" s="35">
        <v>34</v>
      </c>
      <c r="O26" s="20">
        <v>95</v>
      </c>
      <c r="P26" s="32">
        <f t="shared" si="7"/>
        <v>34.950000000000003</v>
      </c>
      <c r="Q26" s="32"/>
      <c r="R26" s="32">
        <f t="shared" si="9"/>
        <v>72.11</v>
      </c>
      <c r="S26" s="20">
        <f t="shared" si="0"/>
        <v>1</v>
      </c>
      <c r="T26" s="37">
        <f t="shared" si="1"/>
        <v>12.11</v>
      </c>
      <c r="U26" s="38" t="str">
        <f t="shared" si="10"/>
        <v>1:12.11</v>
      </c>
    </row>
    <row r="27" spans="1:21" x14ac:dyDescent="0.25">
      <c r="A27" s="30">
        <v>36</v>
      </c>
      <c r="B27" s="30">
        <f t="shared" si="2"/>
        <v>9</v>
      </c>
      <c r="C27" s="30" t="s">
        <v>21</v>
      </c>
      <c r="D27" s="30" t="s">
        <v>40</v>
      </c>
      <c r="E27" s="31"/>
      <c r="F27" s="20"/>
      <c r="G27" s="20">
        <v>35</v>
      </c>
      <c r="H27" s="21">
        <v>74</v>
      </c>
      <c r="I27" s="32">
        <f t="shared" si="8"/>
        <v>35.74</v>
      </c>
      <c r="J27" s="32"/>
      <c r="K27" s="33"/>
      <c r="L27" s="37"/>
      <c r="M27" s="35"/>
      <c r="N27" s="35">
        <v>37</v>
      </c>
      <c r="O27" s="20">
        <v>47</v>
      </c>
      <c r="P27" s="32">
        <f t="shared" si="7"/>
        <v>37.47</v>
      </c>
      <c r="Q27" s="32"/>
      <c r="R27" s="32">
        <f t="shared" si="9"/>
        <v>73.210000000000008</v>
      </c>
      <c r="S27" s="20">
        <f t="shared" si="0"/>
        <v>1</v>
      </c>
      <c r="T27" s="37">
        <f t="shared" si="1"/>
        <v>13.210000000000008</v>
      </c>
      <c r="U27" s="38" t="str">
        <f t="shared" si="10"/>
        <v>1:13.21</v>
      </c>
    </row>
    <row r="28" spans="1:21" x14ac:dyDescent="0.25">
      <c r="A28" s="30">
        <v>45</v>
      </c>
      <c r="B28" s="30">
        <f t="shared" si="2"/>
        <v>10</v>
      </c>
      <c r="C28" s="30" t="s">
        <v>21</v>
      </c>
      <c r="D28" s="30" t="s">
        <v>49</v>
      </c>
      <c r="E28" s="31"/>
      <c r="F28" s="20"/>
      <c r="G28" s="20">
        <v>36</v>
      </c>
      <c r="H28" s="21">
        <v>77</v>
      </c>
      <c r="I28" s="32">
        <f t="shared" si="8"/>
        <v>36.770000000000003</v>
      </c>
      <c r="J28" s="32"/>
      <c r="K28" s="33"/>
      <c r="L28" s="37"/>
      <c r="M28" s="35"/>
      <c r="N28" s="35">
        <v>37</v>
      </c>
      <c r="O28" s="20">
        <v>22</v>
      </c>
      <c r="P28" s="32">
        <f t="shared" si="7"/>
        <v>37.22</v>
      </c>
      <c r="Q28" s="32"/>
      <c r="R28" s="32">
        <f t="shared" si="9"/>
        <v>73.990000000000009</v>
      </c>
      <c r="S28" s="20">
        <f t="shared" si="0"/>
        <v>1</v>
      </c>
      <c r="T28" s="37">
        <f t="shared" si="1"/>
        <v>13.990000000000009</v>
      </c>
      <c r="U28" s="38" t="str">
        <f t="shared" si="10"/>
        <v>1:13.99</v>
      </c>
    </row>
    <row r="29" spans="1:21" x14ac:dyDescent="0.25">
      <c r="A29" s="30">
        <v>33</v>
      </c>
      <c r="B29" s="30">
        <f t="shared" si="2"/>
        <v>11</v>
      </c>
      <c r="C29" s="30" t="s">
        <v>21</v>
      </c>
      <c r="D29" s="30" t="s">
        <v>37</v>
      </c>
      <c r="E29" s="31"/>
      <c r="F29" s="20"/>
      <c r="G29" s="20">
        <v>37</v>
      </c>
      <c r="H29" s="21">
        <v>3</v>
      </c>
      <c r="I29" s="32">
        <f t="shared" si="8"/>
        <v>37.03</v>
      </c>
      <c r="J29" s="32"/>
      <c r="K29" s="33"/>
      <c r="L29" s="37"/>
      <c r="M29" s="35"/>
      <c r="N29" s="35">
        <v>37</v>
      </c>
      <c r="O29" s="20">
        <v>23</v>
      </c>
      <c r="P29" s="32">
        <f t="shared" si="7"/>
        <v>37.229999999999997</v>
      </c>
      <c r="Q29" s="32"/>
      <c r="R29" s="32">
        <f t="shared" si="9"/>
        <v>74.259999999999991</v>
      </c>
      <c r="S29" s="20">
        <f t="shared" si="0"/>
        <v>1</v>
      </c>
      <c r="T29" s="37">
        <f t="shared" si="1"/>
        <v>14.259999999999991</v>
      </c>
      <c r="U29" s="38" t="str">
        <f t="shared" si="10"/>
        <v>1:14.26</v>
      </c>
    </row>
    <row r="30" spans="1:21" x14ac:dyDescent="0.25">
      <c r="A30" s="30">
        <v>26</v>
      </c>
      <c r="B30" s="30">
        <f t="shared" si="2"/>
        <v>12</v>
      </c>
      <c r="C30" s="30" t="s">
        <v>21</v>
      </c>
      <c r="D30" s="30" t="s">
        <v>30</v>
      </c>
      <c r="E30" s="31"/>
      <c r="F30" s="20"/>
      <c r="G30" s="20">
        <v>37</v>
      </c>
      <c r="H30" s="21">
        <v>18</v>
      </c>
      <c r="I30" s="32">
        <f t="shared" si="8"/>
        <v>37.18</v>
      </c>
      <c r="J30" s="32"/>
      <c r="K30" s="33"/>
      <c r="L30" s="37"/>
      <c r="M30" s="35"/>
      <c r="N30" s="35">
        <v>37</v>
      </c>
      <c r="O30" s="20">
        <v>89</v>
      </c>
      <c r="P30" s="32">
        <f t="shared" si="7"/>
        <v>37.89</v>
      </c>
      <c r="Q30" s="32"/>
      <c r="R30" s="32">
        <f t="shared" si="9"/>
        <v>75.069999999999993</v>
      </c>
      <c r="S30" s="20">
        <f t="shared" si="0"/>
        <v>1</v>
      </c>
      <c r="T30" s="37">
        <f t="shared" si="1"/>
        <v>15.069999999999993</v>
      </c>
      <c r="U30" s="38" t="str">
        <f t="shared" si="10"/>
        <v>1:15.07</v>
      </c>
    </row>
    <row r="31" spans="1:21" x14ac:dyDescent="0.25">
      <c r="A31" s="30">
        <v>35</v>
      </c>
      <c r="B31" s="30">
        <f t="shared" si="2"/>
        <v>13</v>
      </c>
      <c r="C31" s="30" t="s">
        <v>21</v>
      </c>
      <c r="D31" s="30" t="s">
        <v>39</v>
      </c>
      <c r="E31" s="31"/>
      <c r="F31" s="20"/>
      <c r="G31" s="20">
        <v>38</v>
      </c>
      <c r="H31" s="21">
        <v>24</v>
      </c>
      <c r="I31" s="32">
        <f t="shared" si="8"/>
        <v>38.24</v>
      </c>
      <c r="J31" s="32"/>
      <c r="K31" s="33"/>
      <c r="L31" s="37"/>
      <c r="M31" s="35"/>
      <c r="N31" s="35">
        <v>38</v>
      </c>
      <c r="O31" s="20">
        <v>26</v>
      </c>
      <c r="P31" s="32">
        <f t="shared" si="7"/>
        <v>38.26</v>
      </c>
      <c r="Q31" s="32"/>
      <c r="R31" s="32">
        <f t="shared" si="9"/>
        <v>76.5</v>
      </c>
      <c r="S31" s="20">
        <f t="shared" si="0"/>
        <v>1</v>
      </c>
      <c r="T31" s="37">
        <f t="shared" si="1"/>
        <v>16.5</v>
      </c>
      <c r="U31" s="38" t="str">
        <f t="shared" si="10"/>
        <v>1:16.5</v>
      </c>
    </row>
    <row r="32" spans="1:21" x14ac:dyDescent="0.25">
      <c r="A32" s="30">
        <v>23</v>
      </c>
      <c r="B32" s="30">
        <f t="shared" si="2"/>
        <v>14</v>
      </c>
      <c r="C32" s="30" t="s">
        <v>21</v>
      </c>
      <c r="D32" s="30" t="s">
        <v>27</v>
      </c>
      <c r="E32" s="31"/>
      <c r="F32" s="20"/>
      <c r="G32" s="20">
        <v>38</v>
      </c>
      <c r="H32" s="21">
        <v>33</v>
      </c>
      <c r="I32" s="32">
        <f t="shared" si="8"/>
        <v>38.33</v>
      </c>
      <c r="J32" s="32"/>
      <c r="K32" s="33"/>
      <c r="L32" s="37"/>
      <c r="M32" s="35"/>
      <c r="N32" s="35">
        <v>39</v>
      </c>
      <c r="O32" s="20">
        <v>20</v>
      </c>
      <c r="P32" s="32">
        <f t="shared" si="7"/>
        <v>39.200000000000003</v>
      </c>
      <c r="Q32" s="32"/>
      <c r="R32" s="32">
        <f t="shared" si="9"/>
        <v>77.53</v>
      </c>
      <c r="S32" s="20">
        <f t="shared" si="0"/>
        <v>1</v>
      </c>
      <c r="T32" s="37">
        <f t="shared" si="1"/>
        <v>17.53</v>
      </c>
      <c r="U32" s="38" t="str">
        <f t="shared" si="10"/>
        <v>1:17.53</v>
      </c>
    </row>
    <row r="33" spans="1:21" x14ac:dyDescent="0.25">
      <c r="A33" s="30">
        <v>19</v>
      </c>
      <c r="B33" s="30">
        <f t="shared" si="2"/>
        <v>15</v>
      </c>
      <c r="C33" s="30" t="s">
        <v>21</v>
      </c>
      <c r="D33" s="30" t="s">
        <v>23</v>
      </c>
      <c r="E33" s="31"/>
      <c r="F33" s="20"/>
      <c r="G33" s="20">
        <v>38</v>
      </c>
      <c r="H33" s="21">
        <v>34</v>
      </c>
      <c r="I33" s="32">
        <f t="shared" si="8"/>
        <v>38.340000000000003</v>
      </c>
      <c r="J33" s="32"/>
      <c r="K33" s="33"/>
      <c r="L33" s="37"/>
      <c r="M33" s="35"/>
      <c r="N33" s="35">
        <v>39</v>
      </c>
      <c r="O33" s="20">
        <v>90</v>
      </c>
      <c r="P33" s="32">
        <f t="shared" si="7"/>
        <v>39.9</v>
      </c>
      <c r="Q33" s="32"/>
      <c r="R33" s="32">
        <f t="shared" si="9"/>
        <v>78.240000000000009</v>
      </c>
      <c r="S33" s="20">
        <f t="shared" si="0"/>
        <v>1</v>
      </c>
      <c r="T33" s="37">
        <f t="shared" si="1"/>
        <v>18.240000000000009</v>
      </c>
      <c r="U33" s="38" t="str">
        <f t="shared" si="10"/>
        <v>1:18.24</v>
      </c>
    </row>
    <row r="34" spans="1:21" x14ac:dyDescent="0.25">
      <c r="A34" s="30">
        <v>22</v>
      </c>
      <c r="B34" s="30">
        <f t="shared" si="2"/>
        <v>16</v>
      </c>
      <c r="C34" s="30" t="s">
        <v>21</v>
      </c>
      <c r="D34" s="30" t="s">
        <v>26</v>
      </c>
      <c r="E34" s="31"/>
      <c r="F34" s="20"/>
      <c r="G34" s="20">
        <v>39</v>
      </c>
      <c r="H34" s="21">
        <v>3</v>
      </c>
      <c r="I34" s="32">
        <f t="shared" si="8"/>
        <v>39.03</v>
      </c>
      <c r="J34" s="32"/>
      <c r="K34" s="33"/>
      <c r="L34" s="37"/>
      <c r="M34" s="35"/>
      <c r="N34" s="35">
        <v>39</v>
      </c>
      <c r="O34" s="20">
        <v>24</v>
      </c>
      <c r="P34" s="32">
        <f t="shared" si="7"/>
        <v>39.24</v>
      </c>
      <c r="Q34" s="32"/>
      <c r="R34" s="32">
        <f t="shared" si="9"/>
        <v>78.27000000000001</v>
      </c>
      <c r="S34" s="20">
        <f t="shared" ref="S34:S65" si="11">INT(R34/60)</f>
        <v>1</v>
      </c>
      <c r="T34" s="37">
        <f t="shared" ref="T34:T56" si="12">MOD(R34,60)</f>
        <v>18.27000000000001</v>
      </c>
      <c r="U34" s="38" t="str">
        <f t="shared" si="10"/>
        <v>1:18.27</v>
      </c>
    </row>
    <row r="35" spans="1:21" x14ac:dyDescent="0.25">
      <c r="A35" s="30">
        <v>34</v>
      </c>
      <c r="B35" s="30">
        <f t="shared" si="2"/>
        <v>17</v>
      </c>
      <c r="C35" s="30" t="s">
        <v>21</v>
      </c>
      <c r="D35" s="30" t="s">
        <v>38</v>
      </c>
      <c r="E35" s="31"/>
      <c r="F35" s="20"/>
      <c r="G35" s="20">
        <v>40</v>
      </c>
      <c r="H35" s="21">
        <v>7</v>
      </c>
      <c r="I35" s="32">
        <f t="shared" si="8"/>
        <v>40.07</v>
      </c>
      <c r="J35" s="32"/>
      <c r="K35" s="33"/>
      <c r="L35" s="37"/>
      <c r="M35" s="35"/>
      <c r="N35" s="35">
        <v>39</v>
      </c>
      <c r="O35" s="20">
        <v>73</v>
      </c>
      <c r="P35" s="32">
        <f t="shared" si="7"/>
        <v>39.729999999999997</v>
      </c>
      <c r="Q35" s="32"/>
      <c r="R35" s="32">
        <f t="shared" si="9"/>
        <v>79.8</v>
      </c>
      <c r="S35" s="20">
        <f t="shared" si="11"/>
        <v>1</v>
      </c>
      <c r="T35" s="37">
        <f t="shared" si="12"/>
        <v>19.799999999999997</v>
      </c>
      <c r="U35" s="38" t="str">
        <f t="shared" si="10"/>
        <v>1:19.8</v>
      </c>
    </row>
    <row r="36" spans="1:21" x14ac:dyDescent="0.25">
      <c r="A36" s="30">
        <v>32</v>
      </c>
      <c r="B36" s="30">
        <f t="shared" si="2"/>
        <v>18</v>
      </c>
      <c r="C36" s="30" t="s">
        <v>21</v>
      </c>
      <c r="D36" s="30" t="s">
        <v>36</v>
      </c>
      <c r="E36" s="31"/>
      <c r="F36" s="20"/>
      <c r="G36" s="20">
        <v>39</v>
      </c>
      <c r="H36" s="21">
        <v>31</v>
      </c>
      <c r="I36" s="32">
        <f t="shared" si="8"/>
        <v>39.31</v>
      </c>
      <c r="J36" s="32"/>
      <c r="K36" s="33"/>
      <c r="L36" s="37"/>
      <c r="M36" s="35"/>
      <c r="N36" s="35">
        <v>40</v>
      </c>
      <c r="O36" s="20">
        <v>50</v>
      </c>
      <c r="P36" s="32">
        <f t="shared" si="7"/>
        <v>40.5</v>
      </c>
      <c r="Q36" s="32"/>
      <c r="R36" s="32">
        <f t="shared" si="9"/>
        <v>79.81</v>
      </c>
      <c r="S36" s="20">
        <f t="shared" si="11"/>
        <v>1</v>
      </c>
      <c r="T36" s="37">
        <f t="shared" si="12"/>
        <v>19.810000000000002</v>
      </c>
      <c r="U36" s="38" t="str">
        <f t="shared" si="10"/>
        <v>1:19.81</v>
      </c>
    </row>
    <row r="37" spans="1:21" x14ac:dyDescent="0.25">
      <c r="A37" s="30">
        <v>28</v>
      </c>
      <c r="B37" s="30">
        <f t="shared" si="2"/>
        <v>19</v>
      </c>
      <c r="C37" s="30" t="s">
        <v>21</v>
      </c>
      <c r="D37" s="30" t="s">
        <v>32</v>
      </c>
      <c r="E37" s="31"/>
      <c r="F37" s="20"/>
      <c r="G37" s="20">
        <v>39</v>
      </c>
      <c r="H37" s="21">
        <v>84</v>
      </c>
      <c r="I37" s="32">
        <f t="shared" si="8"/>
        <v>39.840000000000003</v>
      </c>
      <c r="J37" s="32"/>
      <c r="K37" s="33"/>
      <c r="L37" s="37"/>
      <c r="M37" s="35"/>
      <c r="N37" s="35">
        <v>40</v>
      </c>
      <c r="O37" s="20">
        <v>49</v>
      </c>
      <c r="P37" s="32">
        <f t="shared" si="7"/>
        <v>40.49</v>
      </c>
      <c r="Q37" s="32"/>
      <c r="R37" s="32">
        <f t="shared" si="9"/>
        <v>80.330000000000013</v>
      </c>
      <c r="S37" s="20">
        <f t="shared" si="11"/>
        <v>1</v>
      </c>
      <c r="T37" s="37">
        <f t="shared" si="12"/>
        <v>20.330000000000013</v>
      </c>
      <c r="U37" s="38" t="str">
        <f t="shared" si="10"/>
        <v>1:20.33</v>
      </c>
    </row>
    <row r="38" spans="1:21" x14ac:dyDescent="0.25">
      <c r="A38" s="30">
        <v>46</v>
      </c>
      <c r="B38" s="30">
        <f t="shared" si="2"/>
        <v>20</v>
      </c>
      <c r="C38" s="30" t="s">
        <v>21</v>
      </c>
      <c r="D38" s="30" t="s">
        <v>50</v>
      </c>
      <c r="E38" s="31"/>
      <c r="F38" s="20"/>
      <c r="G38" s="20">
        <v>39</v>
      </c>
      <c r="H38" s="21">
        <v>41</v>
      </c>
      <c r="I38" s="32">
        <f t="shared" si="8"/>
        <v>39.409999999999997</v>
      </c>
      <c r="J38" s="32"/>
      <c r="K38" s="33"/>
      <c r="L38" s="37"/>
      <c r="M38" s="35"/>
      <c r="N38" s="35">
        <v>41</v>
      </c>
      <c r="O38" s="20">
        <v>83</v>
      </c>
      <c r="P38" s="32">
        <f t="shared" si="7"/>
        <v>41.83</v>
      </c>
      <c r="Q38" s="32"/>
      <c r="R38" s="32">
        <f t="shared" si="9"/>
        <v>81.239999999999995</v>
      </c>
      <c r="S38" s="20">
        <f t="shared" si="11"/>
        <v>1</v>
      </c>
      <c r="T38" s="37">
        <f t="shared" si="12"/>
        <v>21.239999999999995</v>
      </c>
      <c r="U38" s="38" t="str">
        <f t="shared" si="10"/>
        <v>1:21.24</v>
      </c>
    </row>
    <row r="39" spans="1:21" x14ac:dyDescent="0.25">
      <c r="A39" s="30">
        <v>29</v>
      </c>
      <c r="B39" s="30">
        <f t="shared" si="2"/>
        <v>21</v>
      </c>
      <c r="C39" s="30" t="s">
        <v>21</v>
      </c>
      <c r="D39" s="30" t="s">
        <v>33</v>
      </c>
      <c r="E39" s="31"/>
      <c r="F39" s="20"/>
      <c r="G39" s="20">
        <v>40</v>
      </c>
      <c r="H39" s="21">
        <v>44</v>
      </c>
      <c r="I39" s="32">
        <f t="shared" si="8"/>
        <v>40.44</v>
      </c>
      <c r="J39" s="32"/>
      <c r="K39" s="33"/>
      <c r="L39" s="37"/>
      <c r="M39" s="35"/>
      <c r="N39" s="35">
        <v>41</v>
      </c>
      <c r="O39" s="20">
        <v>10</v>
      </c>
      <c r="P39" s="32">
        <f t="shared" si="7"/>
        <v>41.1</v>
      </c>
      <c r="Q39" s="32"/>
      <c r="R39" s="32">
        <f t="shared" si="9"/>
        <v>81.539999999999992</v>
      </c>
      <c r="S39" s="20">
        <f t="shared" si="11"/>
        <v>1</v>
      </c>
      <c r="T39" s="37">
        <f t="shared" si="12"/>
        <v>21.539999999999992</v>
      </c>
      <c r="U39" s="38" t="str">
        <f t="shared" si="10"/>
        <v>1:21.54</v>
      </c>
    </row>
    <row r="40" spans="1:21" x14ac:dyDescent="0.25">
      <c r="A40" s="30">
        <v>18</v>
      </c>
      <c r="B40" s="30">
        <f t="shared" si="2"/>
        <v>22</v>
      </c>
      <c r="C40" s="30" t="s">
        <v>21</v>
      </c>
      <c r="D40" s="30" t="s">
        <v>22</v>
      </c>
      <c r="E40" s="31"/>
      <c r="F40" s="20"/>
      <c r="G40" s="20">
        <v>41</v>
      </c>
      <c r="H40" s="21">
        <v>81</v>
      </c>
      <c r="I40" s="32">
        <f t="shared" si="8"/>
        <v>41.81</v>
      </c>
      <c r="J40" s="32"/>
      <c r="K40" s="33"/>
      <c r="L40" s="37"/>
      <c r="M40" s="35"/>
      <c r="N40" s="35">
        <v>41</v>
      </c>
      <c r="O40" s="20">
        <v>29</v>
      </c>
      <c r="P40" s="32">
        <f t="shared" si="7"/>
        <v>41.29</v>
      </c>
      <c r="Q40" s="32"/>
      <c r="R40" s="32">
        <f t="shared" si="9"/>
        <v>83.1</v>
      </c>
      <c r="S40" s="20">
        <f t="shared" si="11"/>
        <v>1</v>
      </c>
      <c r="T40" s="37">
        <f t="shared" si="12"/>
        <v>23.099999999999994</v>
      </c>
      <c r="U40" s="38" t="str">
        <f t="shared" si="10"/>
        <v>1:23.1</v>
      </c>
    </row>
    <row r="41" spans="1:21" x14ac:dyDescent="0.25">
      <c r="A41" s="30">
        <v>27</v>
      </c>
      <c r="B41" s="30">
        <f t="shared" si="2"/>
        <v>23</v>
      </c>
      <c r="C41" s="30" t="s">
        <v>21</v>
      </c>
      <c r="D41" s="30" t="s">
        <v>31</v>
      </c>
      <c r="E41" s="31"/>
      <c r="F41" s="20"/>
      <c r="G41" s="20">
        <v>55</v>
      </c>
      <c r="H41" s="21">
        <v>11</v>
      </c>
      <c r="I41" s="32">
        <f t="shared" si="8"/>
        <v>55.11</v>
      </c>
      <c r="J41" s="32"/>
      <c r="K41" s="33"/>
      <c r="L41" s="37"/>
      <c r="M41" s="35"/>
      <c r="N41" s="35">
        <v>43</v>
      </c>
      <c r="O41" s="20">
        <v>80</v>
      </c>
      <c r="P41" s="32">
        <f t="shared" si="7"/>
        <v>43.8</v>
      </c>
      <c r="Q41" s="32"/>
      <c r="R41" s="32">
        <f t="shared" si="9"/>
        <v>98.91</v>
      </c>
      <c r="S41" s="20">
        <f t="shared" si="11"/>
        <v>1</v>
      </c>
      <c r="T41" s="37">
        <f t="shared" si="12"/>
        <v>38.909999999999997</v>
      </c>
      <c r="U41" s="38" t="str">
        <f t="shared" si="10"/>
        <v>1:38.91</v>
      </c>
    </row>
    <row r="42" spans="1:21" x14ac:dyDescent="0.25">
      <c r="A42" s="30">
        <v>20</v>
      </c>
      <c r="B42" s="30">
        <f t="shared" si="2"/>
        <v>24</v>
      </c>
      <c r="C42" s="30" t="s">
        <v>21</v>
      </c>
      <c r="D42" s="30" t="s">
        <v>24</v>
      </c>
      <c r="E42" s="31"/>
      <c r="F42" s="20"/>
      <c r="G42" s="20">
        <v>33</v>
      </c>
      <c r="H42" s="21">
        <v>44</v>
      </c>
      <c r="I42" s="32">
        <f t="shared" si="8"/>
        <v>33.44</v>
      </c>
      <c r="J42" s="32"/>
      <c r="K42" s="33"/>
      <c r="L42" s="37"/>
      <c r="M42" s="35"/>
      <c r="N42" s="35">
        <v>55</v>
      </c>
      <c r="O42" s="20">
        <v>65</v>
      </c>
      <c r="P42" s="32" t="s">
        <v>71</v>
      </c>
      <c r="Q42" s="32" t="s">
        <v>72</v>
      </c>
      <c r="R42" s="32" t="e">
        <f t="shared" si="9"/>
        <v>#VALUE!</v>
      </c>
      <c r="S42" s="20" t="e">
        <f t="shared" si="11"/>
        <v>#VALUE!</v>
      </c>
      <c r="T42" s="37" t="e">
        <f t="shared" si="12"/>
        <v>#VALUE!</v>
      </c>
      <c r="U42" s="38" t="s">
        <v>71</v>
      </c>
    </row>
    <row r="43" spans="1:21" x14ac:dyDescent="0.25">
      <c r="A43" s="30">
        <v>21</v>
      </c>
      <c r="B43" s="30">
        <f t="shared" si="2"/>
        <v>25</v>
      </c>
      <c r="C43" s="30" t="s">
        <v>21</v>
      </c>
      <c r="D43" s="30" t="s">
        <v>25</v>
      </c>
      <c r="E43" s="31" t="s">
        <v>72</v>
      </c>
      <c r="F43" s="20"/>
      <c r="G43" s="20"/>
      <c r="H43" s="21"/>
      <c r="I43" s="32" t="s">
        <v>70</v>
      </c>
      <c r="J43" s="32"/>
      <c r="K43" s="33"/>
      <c r="L43" s="37"/>
      <c r="M43" s="35"/>
      <c r="N43" s="35"/>
      <c r="O43" s="20"/>
      <c r="P43" s="32" t="s">
        <v>70</v>
      </c>
      <c r="Q43" s="32"/>
      <c r="R43" s="32" t="e">
        <f t="shared" si="9"/>
        <v>#VALUE!</v>
      </c>
      <c r="S43" s="20" t="e">
        <f t="shared" si="11"/>
        <v>#VALUE!</v>
      </c>
      <c r="T43" s="37" t="e">
        <f t="shared" si="12"/>
        <v>#VALUE!</v>
      </c>
      <c r="U43" s="38" t="s">
        <v>70</v>
      </c>
    </row>
    <row r="44" spans="1:21" x14ac:dyDescent="0.25">
      <c r="A44" s="30">
        <v>30</v>
      </c>
      <c r="B44" s="30">
        <f t="shared" si="2"/>
        <v>26</v>
      </c>
      <c r="C44" s="30" t="s">
        <v>21</v>
      </c>
      <c r="D44" s="30" t="s">
        <v>34</v>
      </c>
      <c r="E44" s="31"/>
      <c r="F44" s="20"/>
      <c r="G44" s="20">
        <v>40</v>
      </c>
      <c r="H44" s="21">
        <v>51</v>
      </c>
      <c r="I44" s="32">
        <f>G44+(H44/100)+(60*F44)</f>
        <v>40.51</v>
      </c>
      <c r="J44" s="32"/>
      <c r="K44" s="33"/>
      <c r="L44" s="37"/>
      <c r="M44" s="35"/>
      <c r="N44" s="35">
        <v>42</v>
      </c>
      <c r="O44" s="20">
        <v>40</v>
      </c>
      <c r="P44" s="32" t="s">
        <v>71</v>
      </c>
      <c r="Q44" s="32" t="s">
        <v>72</v>
      </c>
      <c r="R44" s="32" t="e">
        <f t="shared" si="9"/>
        <v>#VALUE!</v>
      </c>
      <c r="S44" s="20" t="e">
        <f t="shared" si="11"/>
        <v>#VALUE!</v>
      </c>
      <c r="T44" s="37" t="e">
        <f t="shared" si="12"/>
        <v>#VALUE!</v>
      </c>
      <c r="U44" s="38" t="s">
        <v>71</v>
      </c>
    </row>
    <row r="45" spans="1:21" x14ac:dyDescent="0.25">
      <c r="A45" s="30">
        <v>37</v>
      </c>
      <c r="B45" s="30">
        <f t="shared" si="2"/>
        <v>27</v>
      </c>
      <c r="C45" s="30" t="s">
        <v>21</v>
      </c>
      <c r="D45" s="30" t="s">
        <v>41</v>
      </c>
      <c r="E45" s="31"/>
      <c r="F45" s="20"/>
      <c r="G45" s="20">
        <v>45</v>
      </c>
      <c r="H45" s="21">
        <v>58</v>
      </c>
      <c r="I45" s="32" t="s">
        <v>71</v>
      </c>
      <c r="J45" s="32" t="s">
        <v>72</v>
      </c>
      <c r="K45" s="33"/>
      <c r="L45" s="37"/>
      <c r="M45" s="35"/>
      <c r="N45" s="35">
        <v>43</v>
      </c>
      <c r="O45" s="20">
        <v>67</v>
      </c>
      <c r="P45" s="32">
        <f>N45+(O45/100)+(60*M45)</f>
        <v>43.67</v>
      </c>
      <c r="Q45" s="32"/>
      <c r="R45" s="32" t="e">
        <f t="shared" si="9"/>
        <v>#VALUE!</v>
      </c>
      <c r="S45" s="20" t="e">
        <f t="shared" si="11"/>
        <v>#VALUE!</v>
      </c>
      <c r="T45" s="37" t="e">
        <f t="shared" si="12"/>
        <v>#VALUE!</v>
      </c>
      <c r="U45" s="38" t="s">
        <v>71</v>
      </c>
    </row>
    <row r="46" spans="1:21" x14ac:dyDescent="0.25">
      <c r="A46" s="30">
        <v>38</v>
      </c>
      <c r="B46" s="30">
        <f t="shared" si="2"/>
        <v>28</v>
      </c>
      <c r="C46" s="30" t="s">
        <v>21</v>
      </c>
      <c r="D46" s="30" t="s">
        <v>42</v>
      </c>
      <c r="E46" s="31"/>
      <c r="F46" s="20"/>
      <c r="G46" s="20">
        <v>36</v>
      </c>
      <c r="H46" s="21">
        <v>1</v>
      </c>
      <c r="I46" s="32">
        <f>G46+(H46/100)+(60*F46)</f>
        <v>36.01</v>
      </c>
      <c r="J46" s="32"/>
      <c r="K46" s="33"/>
      <c r="L46" s="37"/>
      <c r="M46" s="35"/>
      <c r="N46" s="35"/>
      <c r="O46" s="20"/>
      <c r="P46" s="32" t="s">
        <v>71</v>
      </c>
      <c r="Q46" s="32" t="s">
        <v>72</v>
      </c>
      <c r="R46" s="32" t="e">
        <f t="shared" si="9"/>
        <v>#VALUE!</v>
      </c>
      <c r="S46" s="20" t="e">
        <f t="shared" si="11"/>
        <v>#VALUE!</v>
      </c>
      <c r="T46" s="37" t="e">
        <f t="shared" si="12"/>
        <v>#VALUE!</v>
      </c>
      <c r="U46" s="38" t="s">
        <v>71</v>
      </c>
    </row>
    <row r="47" spans="1:21" x14ac:dyDescent="0.25">
      <c r="A47" s="30">
        <v>39</v>
      </c>
      <c r="B47" s="30">
        <f t="shared" si="2"/>
        <v>29</v>
      </c>
      <c r="C47" s="30" t="s">
        <v>21</v>
      </c>
      <c r="D47" s="30" t="s">
        <v>43</v>
      </c>
      <c r="E47" s="31" t="s">
        <v>72</v>
      </c>
      <c r="F47" s="20"/>
      <c r="G47" s="20"/>
      <c r="H47" s="21"/>
      <c r="I47" s="32" t="s">
        <v>70</v>
      </c>
      <c r="J47" s="32"/>
      <c r="K47" s="33"/>
      <c r="L47" s="37"/>
      <c r="M47" s="35"/>
      <c r="N47" s="35"/>
      <c r="O47" s="20"/>
      <c r="P47" s="32" t="s">
        <v>70</v>
      </c>
      <c r="Q47" s="32"/>
      <c r="R47" s="32" t="e">
        <f t="shared" si="9"/>
        <v>#VALUE!</v>
      </c>
      <c r="S47" s="20" t="e">
        <f t="shared" si="11"/>
        <v>#VALUE!</v>
      </c>
      <c r="T47" s="37" t="e">
        <f t="shared" si="12"/>
        <v>#VALUE!</v>
      </c>
      <c r="U47" s="38" t="s">
        <v>71</v>
      </c>
    </row>
    <row r="48" spans="1:21" x14ac:dyDescent="0.25">
      <c r="A48" s="30">
        <v>40</v>
      </c>
      <c r="B48" s="30">
        <f t="shared" si="2"/>
        <v>30</v>
      </c>
      <c r="C48" s="30" t="s">
        <v>21</v>
      </c>
      <c r="D48" s="30" t="s">
        <v>44</v>
      </c>
      <c r="E48" s="31"/>
      <c r="F48" s="20"/>
      <c r="G48" s="20">
        <v>41</v>
      </c>
      <c r="H48" s="21">
        <v>88</v>
      </c>
      <c r="I48" s="32" t="s">
        <v>71</v>
      </c>
      <c r="J48" s="32" t="s">
        <v>72</v>
      </c>
      <c r="K48" s="33"/>
      <c r="L48" s="37"/>
      <c r="M48" s="35">
        <v>1</v>
      </c>
      <c r="N48" s="35">
        <v>4</v>
      </c>
      <c r="O48" s="20">
        <v>31</v>
      </c>
      <c r="P48" s="32">
        <f>N48+(O48/100)+(60*M48)</f>
        <v>64.31</v>
      </c>
      <c r="Q48" s="32"/>
      <c r="R48" s="32" t="e">
        <f t="shared" si="9"/>
        <v>#VALUE!</v>
      </c>
      <c r="S48" s="20" t="e">
        <f t="shared" si="11"/>
        <v>#VALUE!</v>
      </c>
      <c r="T48" s="37" t="e">
        <f t="shared" si="12"/>
        <v>#VALUE!</v>
      </c>
      <c r="U48" s="38" t="s">
        <v>70</v>
      </c>
    </row>
    <row r="49" spans="1:28" x14ac:dyDescent="0.25">
      <c r="A49" s="30">
        <v>47</v>
      </c>
      <c r="B49" s="30">
        <f t="shared" si="2"/>
        <v>31</v>
      </c>
      <c r="C49" s="30" t="s">
        <v>21</v>
      </c>
      <c r="D49" s="30" t="s">
        <v>51</v>
      </c>
      <c r="E49" s="31"/>
      <c r="F49" s="20"/>
      <c r="G49" s="20">
        <v>40</v>
      </c>
      <c r="H49" s="21">
        <v>24</v>
      </c>
      <c r="I49" s="32">
        <f>G49+(H49/100)+(60*F49)</f>
        <v>40.24</v>
      </c>
      <c r="J49" s="32"/>
      <c r="K49" s="33"/>
      <c r="L49" s="37"/>
      <c r="M49" s="35"/>
      <c r="N49" s="35"/>
      <c r="O49" s="20"/>
      <c r="P49" s="32" t="s">
        <v>71</v>
      </c>
      <c r="Q49" s="32" t="s">
        <v>72</v>
      </c>
      <c r="R49" s="32" t="e">
        <f t="shared" si="9"/>
        <v>#VALUE!</v>
      </c>
      <c r="S49" s="20" t="e">
        <f t="shared" si="11"/>
        <v>#VALUE!</v>
      </c>
      <c r="T49" s="37" t="e">
        <f t="shared" si="12"/>
        <v>#VALUE!</v>
      </c>
      <c r="U49" s="38" t="s">
        <v>71</v>
      </c>
    </row>
    <row r="50" spans="1:28" s="1" customFormat="1" x14ac:dyDescent="0.25">
      <c r="A50" s="27">
        <v>50</v>
      </c>
      <c r="B50" s="27">
        <v>1</v>
      </c>
      <c r="C50" s="27" t="s">
        <v>53</v>
      </c>
      <c r="D50" s="27" t="s">
        <v>55</v>
      </c>
      <c r="E50" s="28"/>
      <c r="F50" s="2"/>
      <c r="G50" s="2">
        <v>35</v>
      </c>
      <c r="H50" s="3">
        <v>29</v>
      </c>
      <c r="I50" s="4">
        <f>G50+(H50/100)+(60*F50)</f>
        <v>35.29</v>
      </c>
      <c r="J50" s="4"/>
      <c r="K50" s="12"/>
      <c r="L50" s="6"/>
      <c r="M50" s="5"/>
      <c r="N50" s="5">
        <v>38</v>
      </c>
      <c r="O50" s="2">
        <v>42</v>
      </c>
      <c r="P50" s="4">
        <f>N50+(O50/100)+(60*M50)</f>
        <v>38.42</v>
      </c>
      <c r="Q50" s="4"/>
      <c r="R50" s="4">
        <f t="shared" si="9"/>
        <v>73.710000000000008</v>
      </c>
      <c r="S50" s="2">
        <f t="shared" si="11"/>
        <v>1</v>
      </c>
      <c r="T50" s="6">
        <f t="shared" si="12"/>
        <v>13.710000000000008</v>
      </c>
      <c r="U50" s="29" t="str">
        <f>IF(OR($E50&lt;&gt;"",$J50&lt;&gt;"",$L50&lt;&gt;"",$Q50&lt;&gt;""),"DISQ",IF(P50&gt;0,TEXT(S50,"##")&amp;":"&amp;TEXT(T50,"##.##"),""))</f>
        <v>1:13.71</v>
      </c>
      <c r="W50" s="40" t="s">
        <v>83</v>
      </c>
      <c r="Y50" s="40" t="s">
        <v>84</v>
      </c>
      <c r="AA50" s="1">
        <v>38</v>
      </c>
      <c r="AB50" s="1">
        <v>0.42</v>
      </c>
    </row>
    <row r="51" spans="1:28" x14ac:dyDescent="0.25">
      <c r="A51" s="30">
        <v>53</v>
      </c>
      <c r="B51" s="30">
        <f t="shared" si="2"/>
        <v>2</v>
      </c>
      <c r="C51" s="30" t="s">
        <v>53</v>
      </c>
      <c r="D51" s="30" t="s">
        <v>58</v>
      </c>
      <c r="E51" s="31"/>
      <c r="F51" s="20"/>
      <c r="G51" s="20">
        <v>39</v>
      </c>
      <c r="H51" s="21">
        <v>57</v>
      </c>
      <c r="I51" s="32">
        <f>G51+(H51/100)+(60*F51)</f>
        <v>39.57</v>
      </c>
      <c r="J51" s="32"/>
      <c r="K51" s="33"/>
      <c r="L51" s="37"/>
      <c r="M51" s="35"/>
      <c r="N51" s="35">
        <v>39</v>
      </c>
      <c r="O51" s="20">
        <v>88</v>
      </c>
      <c r="P51" s="32">
        <f>N51+(O51/100)+(60*M51)</f>
        <v>39.880000000000003</v>
      </c>
      <c r="Q51" s="32"/>
      <c r="R51" s="32">
        <f t="shared" si="9"/>
        <v>79.45</v>
      </c>
      <c r="S51" s="20">
        <f t="shared" si="11"/>
        <v>1</v>
      </c>
      <c r="T51" s="37">
        <f t="shared" si="12"/>
        <v>19.450000000000003</v>
      </c>
      <c r="U51" s="38" t="str">
        <f>IF(OR($E51&lt;&gt;"",$J51&lt;&gt;"",$L51&lt;&gt;"",$Q51&lt;&gt;""),"DISQ",IF(P51&gt;0,TEXT(S51,"##")&amp;":"&amp;TEXT(T51,"##.##"),""))</f>
        <v>1:19.45</v>
      </c>
    </row>
    <row r="52" spans="1:28" x14ac:dyDescent="0.25">
      <c r="A52" s="30">
        <v>55</v>
      </c>
      <c r="B52" s="30">
        <f t="shared" si="2"/>
        <v>3</v>
      </c>
      <c r="C52" s="30" t="s">
        <v>53</v>
      </c>
      <c r="D52" s="30" t="s">
        <v>60</v>
      </c>
      <c r="E52" s="31"/>
      <c r="F52" s="20"/>
      <c r="G52" s="20">
        <v>39</v>
      </c>
      <c r="H52" s="21">
        <v>32</v>
      </c>
      <c r="I52" s="32">
        <f>G52+(H52/100)+(60*F52)</f>
        <v>39.32</v>
      </c>
      <c r="J52" s="32"/>
      <c r="K52" s="33"/>
      <c r="L52" s="37"/>
      <c r="M52" s="35"/>
      <c r="N52" s="35">
        <v>40</v>
      </c>
      <c r="O52" s="20">
        <v>78</v>
      </c>
      <c r="P52" s="32">
        <f>N52+(O52/100)+(60*M52)</f>
        <v>40.78</v>
      </c>
      <c r="Q52" s="32"/>
      <c r="R52" s="32">
        <f t="shared" si="9"/>
        <v>80.099999999999994</v>
      </c>
      <c r="S52" s="20">
        <f t="shared" si="11"/>
        <v>1</v>
      </c>
      <c r="T52" s="37">
        <f t="shared" si="12"/>
        <v>20.099999999999994</v>
      </c>
      <c r="U52" s="38" t="str">
        <f>IF(OR($E52&lt;&gt;"",$J52&lt;&gt;"",$L52&lt;&gt;"",$Q52&lt;&gt;""),"DISQ",IF(P52&gt;0,TEXT(S52,"##")&amp;":"&amp;TEXT(T52,"##.##"),""))</f>
        <v>1:20.1</v>
      </c>
    </row>
    <row r="53" spans="1:28" x14ac:dyDescent="0.25">
      <c r="A53" s="30">
        <v>52</v>
      </c>
      <c r="B53" s="30">
        <f t="shared" si="2"/>
        <v>4</v>
      </c>
      <c r="C53" s="30" t="s">
        <v>53</v>
      </c>
      <c r="D53" s="30" t="s">
        <v>57</v>
      </c>
      <c r="E53" s="31"/>
      <c r="F53" s="20"/>
      <c r="G53" s="20">
        <v>40</v>
      </c>
      <c r="H53" s="21">
        <v>79</v>
      </c>
      <c r="I53" s="32">
        <f>G53+(H53/100)+(60*F53)</f>
        <v>40.79</v>
      </c>
      <c r="J53" s="32"/>
      <c r="K53" s="33"/>
      <c r="L53" s="37"/>
      <c r="M53" s="35"/>
      <c r="N53" s="35">
        <v>40</v>
      </c>
      <c r="O53" s="20">
        <v>86</v>
      </c>
      <c r="P53" s="32">
        <f>N53+(O53/100)+(60*M53)</f>
        <v>40.86</v>
      </c>
      <c r="Q53" s="32"/>
      <c r="R53" s="32">
        <f t="shared" si="9"/>
        <v>81.650000000000006</v>
      </c>
      <c r="S53" s="20">
        <f t="shared" si="11"/>
        <v>1</v>
      </c>
      <c r="T53" s="37">
        <f t="shared" si="12"/>
        <v>21.650000000000006</v>
      </c>
      <c r="U53" s="38" t="str">
        <f>IF(OR($E53&lt;&gt;"",$J53&lt;&gt;"",$L53&lt;&gt;"",$Q53&lt;&gt;""),"DISQ",IF(P53&gt;0,TEXT(S53,"##")&amp;":"&amp;TEXT(T53,"##.##"),""))</f>
        <v>1:21.65</v>
      </c>
      <c r="W53" s="25" t="s">
        <v>82</v>
      </c>
      <c r="Y53" s="25" t="s">
        <v>81</v>
      </c>
    </row>
    <row r="54" spans="1:28" x14ac:dyDescent="0.25">
      <c r="A54" s="30">
        <v>49</v>
      </c>
      <c r="B54" s="30">
        <f t="shared" si="2"/>
        <v>5</v>
      </c>
      <c r="C54" s="30" t="s">
        <v>53</v>
      </c>
      <c r="D54" s="30" t="s">
        <v>54</v>
      </c>
      <c r="E54" s="31" t="s">
        <v>72</v>
      </c>
      <c r="F54" s="20"/>
      <c r="G54" s="20"/>
      <c r="H54" s="21"/>
      <c r="I54" s="32" t="s">
        <v>70</v>
      </c>
      <c r="J54" s="32"/>
      <c r="K54" s="33"/>
      <c r="L54" s="37"/>
      <c r="M54" s="35"/>
      <c r="N54" s="35"/>
      <c r="O54" s="20"/>
      <c r="P54" s="32" t="s">
        <v>70</v>
      </c>
      <c r="Q54" s="32"/>
      <c r="R54" s="32" t="e">
        <f t="shared" si="9"/>
        <v>#VALUE!</v>
      </c>
      <c r="S54" s="20" t="e">
        <f t="shared" si="11"/>
        <v>#VALUE!</v>
      </c>
      <c r="T54" s="37" t="e">
        <f t="shared" si="12"/>
        <v>#VALUE!</v>
      </c>
      <c r="U54" s="38" t="s">
        <v>71</v>
      </c>
      <c r="W54" t="s">
        <v>79</v>
      </c>
      <c r="Y54" t="s">
        <v>80</v>
      </c>
    </row>
    <row r="55" spans="1:28" x14ac:dyDescent="0.25">
      <c r="A55" s="30">
        <v>51</v>
      </c>
      <c r="B55" s="30">
        <f t="shared" si="2"/>
        <v>6</v>
      </c>
      <c r="C55" s="30" t="s">
        <v>53</v>
      </c>
      <c r="D55" s="30" t="s">
        <v>56</v>
      </c>
      <c r="E55" s="31" t="s">
        <v>72</v>
      </c>
      <c r="F55" s="20"/>
      <c r="G55" s="20"/>
      <c r="H55" s="21"/>
      <c r="I55" s="32" t="s">
        <v>70</v>
      </c>
      <c r="J55" s="32"/>
      <c r="K55" s="33"/>
      <c r="L55" s="37"/>
      <c r="M55" s="35"/>
      <c r="N55" s="35"/>
      <c r="O55" s="20"/>
      <c r="P55" s="32" t="s">
        <v>70</v>
      </c>
      <c r="Q55" s="32"/>
      <c r="R55" s="32" t="e">
        <f t="shared" si="9"/>
        <v>#VALUE!</v>
      </c>
      <c r="S55" s="20" t="e">
        <f t="shared" si="11"/>
        <v>#VALUE!</v>
      </c>
      <c r="T55" s="37" t="e">
        <f t="shared" si="12"/>
        <v>#VALUE!</v>
      </c>
      <c r="U55" s="38" t="s">
        <v>71</v>
      </c>
    </row>
    <row r="56" spans="1:28" x14ac:dyDescent="0.25">
      <c r="A56" s="30">
        <v>54</v>
      </c>
      <c r="B56" s="30">
        <f t="shared" si="2"/>
        <v>7</v>
      </c>
      <c r="C56" s="30" t="s">
        <v>53</v>
      </c>
      <c r="D56" s="30" t="s">
        <v>59</v>
      </c>
      <c r="E56" s="31" t="s">
        <v>72</v>
      </c>
      <c r="F56" s="20"/>
      <c r="G56" s="20"/>
      <c r="H56" s="21"/>
      <c r="I56" s="32" t="s">
        <v>70</v>
      </c>
      <c r="J56" s="32"/>
      <c r="K56" s="33"/>
      <c r="L56" s="37"/>
      <c r="M56" s="35"/>
      <c r="N56" s="35"/>
      <c r="O56" s="20"/>
      <c r="P56" s="32" t="s">
        <v>70</v>
      </c>
      <c r="Q56" s="32"/>
      <c r="R56" s="32" t="e">
        <f t="shared" si="9"/>
        <v>#VALUE!</v>
      </c>
      <c r="S56" s="20" t="e">
        <f t="shared" si="11"/>
        <v>#VALUE!</v>
      </c>
      <c r="T56" s="37" t="e">
        <f t="shared" si="12"/>
        <v>#VALUE!</v>
      </c>
      <c r="U56" s="38" t="s">
        <v>71</v>
      </c>
    </row>
    <row r="57" spans="1:28" x14ac:dyDescent="0.25">
      <c r="U57" s="26" t="str">
        <f>IF(OR($E57&lt;&gt;"",$J57&lt;&gt;"",$L57&lt;&gt;"",$Q57&lt;&gt;""),"DISQ",IF(P57&gt;0,TEXT(S57,"##")&amp;":"&amp;TEXT(T57,"##.##"),""))</f>
        <v/>
      </c>
    </row>
  </sheetData>
  <sortState ref="A50:AB56">
    <sortCondition ref="R2:R56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Sunday Women Timing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CMAC</dc:creator>
  <cp:lastModifiedBy>CMAC</cp:lastModifiedBy>
  <dcterms:created xsi:type="dcterms:W3CDTF">2015-01-25T17:20:48Z</dcterms:created>
  <dcterms:modified xsi:type="dcterms:W3CDTF">2015-01-28T05:11:28Z</dcterms:modified>
</cp:coreProperties>
</file>